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<sst xmlns="http://schemas.openxmlformats.org/spreadsheetml/2006/main" count="104" uniqueCount="78">
  <si>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 </t>
  </si>
  <si>
    <t>Date création</t>
  </si>
  <si>
    <t>pour</t>
  </si>
  <si>
    <t>Type</t>
  </si>
  <si>
    <t>Auteur</t>
  </si>
  <si>
    <t>cts</t>
  </si>
  <si>
    <r>
      <t>Apport nutritionnel:</t>
    </r>
    <r>
      <rPr>
        <b/>
        <sz val="9"/>
        <rFont val="Arial"/>
        <family val="2"/>
      </rPr>
      <t xml:space="preserve"> </t>
    </r>
  </si>
  <si>
    <t>Coût matières total HT</t>
  </si>
  <si>
    <t>Coeff multiplicateur</t>
  </si>
  <si>
    <t>Prix de vente / Portion HT</t>
  </si>
  <si>
    <t>TECHNIQUES</t>
  </si>
  <si>
    <t>DENRÉES</t>
  </si>
  <si>
    <t>valorisation</t>
  </si>
  <si>
    <t>Préparation de la viande</t>
  </si>
  <si>
    <t>NATURE</t>
  </si>
  <si>
    <t>U</t>
  </si>
  <si>
    <t>Total</t>
  </si>
  <si>
    <t>PUHT</t>
  </si>
  <si>
    <t>PTHT</t>
  </si>
  <si>
    <t>Dans un rondeau de taille adapté</t>
  </si>
  <si>
    <t>Boucherie</t>
  </si>
  <si>
    <t>déposer les cubes de viandes dans de l'</t>
  </si>
  <si>
    <t>huile fumante, les faire colorer. Débarasser</t>
  </si>
  <si>
    <t>Civet sanglier</t>
  </si>
  <si>
    <t>Kg</t>
  </si>
  <si>
    <t xml:space="preserve">la viande, ajouter la garniture aromatique </t>
  </si>
  <si>
    <t>Lardons</t>
  </si>
  <si>
    <t xml:space="preserve">(oignons, tomates et carottes) et les </t>
  </si>
  <si>
    <t xml:space="preserve">légumes de la marinade. Ajouter la </t>
  </si>
  <si>
    <t>viande, saler/poivrer. Singer puis mouiller</t>
  </si>
  <si>
    <t>avec le liquide (vin rouge + fond). Faire</t>
  </si>
  <si>
    <t>bouillir, à la première ébulition</t>
  </si>
  <si>
    <t xml:space="preserve">mettre un couvercle et enfourner pour 2h. </t>
  </si>
  <si>
    <t>B.O.F</t>
  </si>
  <si>
    <t>Gruyère rapé</t>
  </si>
  <si>
    <t>Crème épaisse</t>
  </si>
  <si>
    <r>
      <t>Mettre au point la sauce et la garniture</t>
    </r>
    <r>
      <rPr>
        <sz val="10"/>
        <rFont val="Arial"/>
        <family val="2"/>
      </rPr>
      <t xml:space="preserve"> </t>
    </r>
  </si>
  <si>
    <t>Lait</t>
  </si>
  <si>
    <t>L</t>
  </si>
  <si>
    <t xml:space="preserve">Une fois le civet cuit, décanter. Faire une </t>
  </si>
  <si>
    <t>mise au point gustative (assaisonement)</t>
  </si>
  <si>
    <t>et une mise au point de la sauce ( la faire</t>
  </si>
  <si>
    <t>Fruits Légumes</t>
  </si>
  <si>
    <t>réduire). Puis ajouter 2 C à C de gelée de</t>
  </si>
  <si>
    <t>oigons</t>
  </si>
  <si>
    <t xml:space="preserve">groseille + 4 pastilles de chocolats pour </t>
  </si>
  <si>
    <t>Tomates</t>
  </si>
  <si>
    <t xml:space="preserve">adoucir en sucre &amp; donner une saveur </t>
  </si>
  <si>
    <t>Carottes</t>
  </si>
  <si>
    <t xml:space="preserve">vanille à la viande. </t>
  </si>
  <si>
    <t>Champignons</t>
  </si>
  <si>
    <t xml:space="preserve">Escaloper les champignons, dans une </t>
  </si>
  <si>
    <t>Pommes de terre</t>
  </si>
  <si>
    <t>poele à œufs, faire sauter les lardons avec</t>
  </si>
  <si>
    <t xml:space="preserve">très peu d'huile fumante, puis les </t>
  </si>
  <si>
    <t xml:space="preserve">champignons. A rajouter avec le civet au </t>
  </si>
  <si>
    <t xml:space="preserve">momnt de l'envoi. </t>
  </si>
  <si>
    <t xml:space="preserve">Gratin dauphinois </t>
  </si>
  <si>
    <t>Économat</t>
  </si>
  <si>
    <t xml:space="preserve">Emincer les pommes de terre, les </t>
  </si>
  <si>
    <t>Farine</t>
  </si>
  <si>
    <t xml:space="preserve">blanchir au lait et à la crème.  </t>
  </si>
  <si>
    <t>Sel</t>
  </si>
  <si>
    <t>PM</t>
  </si>
  <si>
    <t>Chemiser un plat en fonte, y ajouter</t>
  </si>
  <si>
    <t>Poivre</t>
  </si>
  <si>
    <t xml:space="preserve">les pommes de terre. Ajouter le gruyère, </t>
  </si>
  <si>
    <t>Gelée de groseille</t>
  </si>
  <si>
    <t xml:space="preserve">faire gratiner. </t>
  </si>
  <si>
    <t>Chocolat</t>
  </si>
  <si>
    <t>Fond</t>
  </si>
  <si>
    <t>QS</t>
  </si>
  <si>
    <t>Huile</t>
  </si>
  <si>
    <t>Cave/Divers</t>
  </si>
  <si>
    <t>Vin rouge</t>
  </si>
  <si>
    <t>Total denrées:</t>
  </si>
  <si>
    <t>Assaisonnement 2%:</t>
  </si>
  <si>
    <t>Coût matières total: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</si>
</sst>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2">
    <font>
      <sz val="10"/>
      <name val="Arial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1" xfId="0" applyBorder="1" applyAlignment="1">
      <alignment/>
    </xf>
    <xf numFmtId="2" fontId="0" fillId="0" borderId="2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6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64" fontId="6" fillId="0" borderId="42" xfId="0" applyNumberFormat="1" applyFont="1" applyBorder="1" applyAlignment="1">
      <alignment vertical="center"/>
    </xf>
    <xf numFmtId="0" fontId="0" fillId="0" borderId="37" xfId="0" applyBorder="1" applyAlignment="1">
      <alignment horizont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4" fontId="10" fillId="0" borderId="4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otellerie-restauration.ac-versailles.fr/" TargetMode="External" /><Relationship Id="rId3" Type="http://schemas.openxmlformats.org/officeDocument/2006/relationships/hyperlink" Target="http://www.hotellerie-restauration.ac-versailles.fr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0</xdr:row>
      <xdr:rowOff>0</xdr:rowOff>
    </xdr:from>
    <xdr:to>
      <xdr:col>6</xdr:col>
      <xdr:colOff>9525</xdr:colOff>
      <xdr:row>1</xdr:row>
      <xdr:rowOff>552450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4003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52</xdr:row>
      <xdr:rowOff>9525</xdr:rowOff>
    </xdr:from>
    <xdr:to>
      <xdr:col>5</xdr:col>
      <xdr:colOff>304800</xdr:colOff>
      <xdr:row>54</xdr:row>
      <xdr:rowOff>219075</xdr:rowOff>
    </xdr:to>
    <xdr:sp fLocksText="0">
      <xdr:nvSpPr>
        <xdr:cNvPr id="2" name="Texte 3"/>
        <xdr:cNvSpPr txBox="1">
          <a:spLocks noChangeArrowheads="1"/>
        </xdr:cNvSpPr>
      </xdr:nvSpPr>
      <xdr:spPr>
        <a:xfrm>
          <a:off x="19050" y="9163050"/>
          <a:ext cx="4581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Dressage: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5</xdr:col>
      <xdr:colOff>304800</xdr:colOff>
      <xdr:row>10</xdr:row>
      <xdr:rowOff>152400</xdr:rowOff>
    </xdr:to>
    <xdr:sp fLocksText="0">
      <xdr:nvSpPr>
        <xdr:cNvPr id="3" name="Texte 2"/>
        <xdr:cNvSpPr txBox="1">
          <a:spLocks noChangeArrowheads="1"/>
        </xdr:cNvSpPr>
      </xdr:nvSpPr>
      <xdr:spPr>
        <a:xfrm>
          <a:off x="19050" y="1295400"/>
          <a:ext cx="45815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Cubes de viande, cuit en ragout à brun accompagnés d'une garniture (champignons, lardons) et d'un gratin dauphinois.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5</xdr:col>
      <xdr:colOff>285750</xdr:colOff>
      <xdr:row>4</xdr:row>
      <xdr:rowOff>133350</xdr:rowOff>
    </xdr:to>
    <xdr:sp fLocksText="0">
      <xdr:nvSpPr>
        <xdr:cNvPr id="4" name="Texte 1"/>
        <xdr:cNvSpPr txBox="1">
          <a:spLocks noChangeArrowheads="1"/>
        </xdr:cNvSpPr>
      </xdr:nvSpPr>
      <xdr:spPr>
        <a:xfrm>
          <a:off x="28575" y="828675"/>
          <a:ext cx="4552950" cy="428625"/>
        </a:xfrm>
        <a:prstGeom prst="rect">
          <a:avLst/>
        </a:prstGeom>
        <a:solidFill>
          <a:srgbClr val="EAF2FC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Appellation: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Civet de sanglier et son gratin dauphinois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GIROT CYRIL MAN B </a:t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304800</xdr:colOff>
      <xdr:row>12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5314950" y="2257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161925</xdr:rowOff>
    </xdr:from>
    <xdr:to>
      <xdr:col>9</xdr:col>
      <xdr:colOff>304800</xdr:colOff>
      <xdr:row>11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5686425" y="209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152400</xdr:rowOff>
    </xdr:from>
    <xdr:to>
      <xdr:col>10</xdr:col>
      <xdr:colOff>685800</xdr:colOff>
      <xdr:row>12</xdr:row>
      <xdr:rowOff>247650</xdr:rowOff>
    </xdr:to>
    <xdr:pic>
      <xdr:nvPicPr>
        <xdr:cNvPr id="7" name="Imag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438275"/>
          <a:ext cx="20574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Zeros="0" tabSelected="1" zoomScalePageLayoutView="0" workbookViewId="0" topLeftCell="A1">
      <selection activeCell="G26" sqref="G26"/>
    </sheetView>
  </sheetViews>
  <sheetFormatPr defaultColWidth="11.421875" defaultRowHeight="12.75" customHeight="1"/>
  <cols>
    <col min="1" max="1" width="35.7109375" style="0" customWidth="1"/>
    <col min="2" max="2" width="14.57421875" style="0" customWidth="1"/>
    <col min="3" max="6" width="4.7109375" style="0" customWidth="1"/>
    <col min="7" max="8" width="5.28125" style="0" customWidth="1"/>
    <col min="9" max="9" width="5.57421875" style="0" customWidth="1"/>
    <col min="10" max="10" width="6.421875" style="0" customWidth="1"/>
    <col min="11" max="11" width="10.8515625" style="0" customWidth="1"/>
    <col min="12" max="12" width="0.2890625" style="0" customWidth="1"/>
  </cols>
  <sheetData>
    <row r="1" spans="1:1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50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 customHeight="1">
      <c r="A3" s="1"/>
      <c r="B3" s="2" t="s">
        <v>0</v>
      </c>
      <c r="C3" s="3"/>
      <c r="D3" s="3"/>
      <c r="E3" s="3"/>
      <c r="F3" s="4"/>
      <c r="G3" s="5" t="s">
        <v>1</v>
      </c>
      <c r="H3" s="6"/>
      <c r="I3" s="7" t="s">
        <v>2</v>
      </c>
      <c r="J3" s="8" t="s">
        <v>3</v>
      </c>
      <c r="K3" s="9" t="s">
        <v>4</v>
      </c>
    </row>
    <row r="4" spans="1:11" ht="12.75" customHeight="1">
      <c r="A4" s="10"/>
      <c r="B4" s="3"/>
      <c r="C4" s="3"/>
      <c r="D4" s="3"/>
      <c r="E4" s="3"/>
      <c r="F4" s="4"/>
      <c r="G4" s="61"/>
      <c r="H4" s="61"/>
      <c r="I4" s="11">
        <v>4</v>
      </c>
      <c r="J4" s="12"/>
      <c r="K4" s="62"/>
    </row>
    <row r="5" spans="1:11" ht="12.75" customHeight="1">
      <c r="A5" s="13"/>
      <c r="B5" s="14"/>
      <c r="C5" s="14"/>
      <c r="D5" s="14"/>
      <c r="E5" s="14"/>
      <c r="F5" s="15"/>
      <c r="G5" s="61"/>
      <c r="H5" s="61"/>
      <c r="I5" s="16" t="s">
        <v>5</v>
      </c>
      <c r="J5" s="17"/>
      <c r="K5" s="62"/>
    </row>
    <row r="6" spans="1:11" ht="12.75" customHeight="1">
      <c r="A6" s="1"/>
      <c r="B6" s="3"/>
      <c r="C6" s="2" t="s">
        <v>0</v>
      </c>
      <c r="D6" s="3"/>
      <c r="E6" s="3"/>
      <c r="F6" s="3"/>
      <c r="G6" s="63"/>
      <c r="H6" s="63"/>
      <c r="I6" s="63"/>
      <c r="J6" s="3"/>
      <c r="K6" s="18"/>
    </row>
    <row r="7" spans="1:11" ht="12.75" customHeight="1">
      <c r="A7" s="10"/>
      <c r="B7" s="3"/>
      <c r="C7" s="3"/>
      <c r="D7" s="3"/>
      <c r="E7" s="3"/>
      <c r="F7" s="3"/>
      <c r="G7" s="19"/>
      <c r="H7" s="3"/>
      <c r="I7" s="3"/>
      <c r="J7" s="3"/>
      <c r="K7" s="18"/>
    </row>
    <row r="8" spans="1:11" ht="12.75" customHeight="1">
      <c r="A8" s="10"/>
      <c r="B8" s="3"/>
      <c r="C8" s="20"/>
      <c r="D8" s="20"/>
      <c r="E8" s="20"/>
      <c r="F8" s="3"/>
      <c r="G8" s="19"/>
      <c r="H8" s="3"/>
      <c r="I8" s="3"/>
      <c r="J8" s="3"/>
      <c r="K8" s="18"/>
    </row>
    <row r="9" spans="1:11" ht="12.75" customHeight="1">
      <c r="A9" s="10"/>
      <c r="B9" s="3"/>
      <c r="C9" s="2" t="s">
        <v>0</v>
      </c>
      <c r="D9" s="3"/>
      <c r="E9" s="3"/>
      <c r="F9" s="4"/>
      <c r="G9" s="3"/>
      <c r="H9" s="64"/>
      <c r="I9" s="64"/>
      <c r="J9" s="64"/>
      <c r="K9" s="18"/>
    </row>
    <row r="10" spans="1:11" ht="12.75" customHeight="1">
      <c r="A10" s="10"/>
      <c r="B10" s="3"/>
      <c r="C10" s="3"/>
      <c r="D10" s="3"/>
      <c r="E10" s="3"/>
      <c r="F10" s="4"/>
      <c r="G10" s="19"/>
      <c r="H10" s="64"/>
      <c r="I10" s="64"/>
      <c r="J10" s="64"/>
      <c r="K10" s="18"/>
    </row>
    <row r="11" spans="1:11" ht="12.75" customHeight="1">
      <c r="A11" s="10"/>
      <c r="B11" s="3"/>
      <c r="C11" s="3"/>
      <c r="D11" s="3"/>
      <c r="E11" s="3"/>
      <c r="F11" s="4"/>
      <c r="G11" s="19"/>
      <c r="H11" s="3"/>
      <c r="I11" s="3"/>
      <c r="K11" s="18"/>
    </row>
    <row r="12" spans="1:11" ht="19.5" customHeight="1">
      <c r="A12" s="21" t="s">
        <v>6</v>
      </c>
      <c r="B12" s="65" t="s">
        <v>7</v>
      </c>
      <c r="C12" s="65"/>
      <c r="D12" s="65"/>
      <c r="E12" s="66">
        <f>K55</f>
        <v>12.340826999999999</v>
      </c>
      <c r="F12" s="66"/>
      <c r="G12" s="19"/>
      <c r="H12" s="3"/>
      <c r="J12" s="3"/>
      <c r="K12" s="18"/>
    </row>
    <row r="13" spans="1:11" ht="19.5" customHeight="1">
      <c r="A13" s="67"/>
      <c r="B13" s="68" t="s">
        <v>8</v>
      </c>
      <c r="C13" s="68"/>
      <c r="D13" s="68"/>
      <c r="E13" s="69">
        <v>0</v>
      </c>
      <c r="F13" s="69"/>
      <c r="G13" s="19"/>
      <c r="H13" s="3"/>
      <c r="I13" s="3"/>
      <c r="J13" s="3"/>
      <c r="K13" s="18"/>
    </row>
    <row r="14" spans="1:11" ht="19.5" customHeight="1">
      <c r="A14" s="67"/>
      <c r="B14" s="70" t="s">
        <v>9</v>
      </c>
      <c r="C14" s="70"/>
      <c r="D14" s="70"/>
      <c r="E14" s="71">
        <f>E12*E13/I4</f>
        <v>0</v>
      </c>
      <c r="F14" s="71"/>
      <c r="G14" s="22"/>
      <c r="H14" s="14"/>
      <c r="I14" s="14"/>
      <c r="J14" s="14"/>
      <c r="K14" s="23"/>
    </row>
    <row r="15" spans="1:11" ht="12.75" customHeight="1">
      <c r="A15" s="24" t="s">
        <v>10</v>
      </c>
      <c r="B15" s="25" t="s">
        <v>0</v>
      </c>
      <c r="C15" s="26" t="s">
        <v>0</v>
      </c>
      <c r="D15" s="72" t="s">
        <v>11</v>
      </c>
      <c r="E15" s="72"/>
      <c r="F15" s="72"/>
      <c r="G15" s="26" t="s">
        <v>0</v>
      </c>
      <c r="H15" s="27" t="s">
        <v>0</v>
      </c>
      <c r="I15" s="73" t="s">
        <v>12</v>
      </c>
      <c r="J15" s="73"/>
      <c r="K15" s="73"/>
    </row>
    <row r="16" spans="1:11" s="31" customFormat="1" ht="12.75" customHeight="1">
      <c r="A16" s="28" t="s">
        <v>13</v>
      </c>
      <c r="B16" s="29" t="s">
        <v>14</v>
      </c>
      <c r="C16" s="29" t="s">
        <v>15</v>
      </c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 t="s">
        <v>16</v>
      </c>
      <c r="J16" s="29" t="s">
        <v>17</v>
      </c>
      <c r="K16" s="30" t="s">
        <v>18</v>
      </c>
    </row>
    <row r="17" spans="1:11" ht="12.75" customHeight="1">
      <c r="A17" s="32" t="s">
        <v>19</v>
      </c>
      <c r="B17" s="33" t="s">
        <v>20</v>
      </c>
      <c r="C17" s="19"/>
      <c r="D17" s="34"/>
      <c r="E17" s="34"/>
      <c r="F17" s="34"/>
      <c r="G17" s="34"/>
      <c r="H17" s="34"/>
      <c r="I17" s="34">
        <f>H17+G17+F17+E17+D17</f>
        <v>0</v>
      </c>
      <c r="J17" s="34"/>
      <c r="K17" s="35">
        <f>+J17*I17</f>
        <v>0</v>
      </c>
    </row>
    <row r="18" spans="1:11" ht="12.75" customHeight="1">
      <c r="A18" s="32" t="s">
        <v>21</v>
      </c>
      <c r="B18" s="3"/>
      <c r="C18" s="19"/>
      <c r="D18" s="34"/>
      <c r="E18" s="34">
        <v>0</v>
      </c>
      <c r="F18" s="34">
        <v>0</v>
      </c>
      <c r="G18" s="34">
        <v>0</v>
      </c>
      <c r="H18" s="34">
        <v>0</v>
      </c>
      <c r="I18" s="34"/>
      <c r="J18" s="34"/>
      <c r="K18" s="35"/>
    </row>
    <row r="19" spans="1:11" ht="12.75" customHeight="1">
      <c r="A19" s="32" t="s">
        <v>22</v>
      </c>
      <c r="B19" s="3" t="s">
        <v>23</v>
      </c>
      <c r="C19" s="19" t="s">
        <v>24</v>
      </c>
      <c r="D19" s="34">
        <v>0.6</v>
      </c>
      <c r="E19" s="34"/>
      <c r="F19" s="34"/>
      <c r="G19" s="34"/>
      <c r="H19" s="34"/>
      <c r="I19" s="34">
        <f aca="true" t="shared" si="0" ref="I19:I32">H19+G19+F19+E19+D19</f>
        <v>0.6</v>
      </c>
      <c r="J19" s="34">
        <v>9</v>
      </c>
      <c r="K19" s="35">
        <f aca="true" t="shared" si="1" ref="K19:K52">+J19*I19</f>
        <v>5.3999999999999995</v>
      </c>
    </row>
    <row r="20" spans="1:11" ht="12.75" customHeight="1">
      <c r="A20" s="32" t="s">
        <v>25</v>
      </c>
      <c r="B20" s="19" t="s">
        <v>26</v>
      </c>
      <c r="C20" s="19" t="s">
        <v>24</v>
      </c>
      <c r="D20" s="34"/>
      <c r="E20" s="34">
        <v>0.05</v>
      </c>
      <c r="F20" s="34"/>
      <c r="G20" s="34"/>
      <c r="H20" s="34"/>
      <c r="I20" s="34">
        <f>H20+G20+F20+E20+D20</f>
        <v>0.05</v>
      </c>
      <c r="J20" s="34">
        <v>9.65</v>
      </c>
      <c r="K20" s="35">
        <f t="shared" si="1"/>
        <v>0.48250000000000004</v>
      </c>
    </row>
    <row r="21" spans="1:11" ht="12.75" customHeight="1">
      <c r="A21" s="32" t="s">
        <v>27</v>
      </c>
      <c r="B21" s="33"/>
      <c r="C21" s="19"/>
      <c r="D21" s="34"/>
      <c r="E21" s="34"/>
      <c r="F21" s="34"/>
      <c r="G21" s="34"/>
      <c r="H21" s="34"/>
      <c r="I21" s="34">
        <f t="shared" si="0"/>
        <v>0</v>
      </c>
      <c r="J21" s="34"/>
      <c r="K21" s="35">
        <f t="shared" si="1"/>
        <v>0</v>
      </c>
    </row>
    <row r="22" spans="1:11" ht="12.75" customHeight="1">
      <c r="A22" s="32" t="s">
        <v>28</v>
      </c>
      <c r="B22" s="3"/>
      <c r="C22" s="19"/>
      <c r="D22" s="34"/>
      <c r="E22" s="34"/>
      <c r="F22" s="34"/>
      <c r="G22" s="34"/>
      <c r="H22" s="34"/>
      <c r="I22" s="34">
        <f t="shared" si="0"/>
        <v>0</v>
      </c>
      <c r="J22" s="34"/>
      <c r="K22" s="35">
        <f t="shared" si="1"/>
        <v>0</v>
      </c>
    </row>
    <row r="23" spans="1:11" ht="12.75" customHeight="1">
      <c r="A23" s="32" t="s">
        <v>29</v>
      </c>
      <c r="B23" s="3"/>
      <c r="C23" s="19"/>
      <c r="D23" s="34"/>
      <c r="E23" s="34"/>
      <c r="F23" s="34"/>
      <c r="G23" s="34"/>
      <c r="H23" s="34"/>
      <c r="I23" s="34">
        <f t="shared" si="0"/>
        <v>0</v>
      </c>
      <c r="J23" s="34"/>
      <c r="K23" s="35">
        <f t="shared" si="1"/>
        <v>0</v>
      </c>
    </row>
    <row r="24" spans="1:11" ht="12.75" customHeight="1">
      <c r="A24" s="32" t="s">
        <v>30</v>
      </c>
      <c r="B24" s="3"/>
      <c r="C24" s="19"/>
      <c r="D24" s="34"/>
      <c r="E24" s="34"/>
      <c r="F24" s="34"/>
      <c r="G24" s="34"/>
      <c r="H24" s="34"/>
      <c r="I24" s="34">
        <f t="shared" si="0"/>
        <v>0</v>
      </c>
      <c r="J24" s="34"/>
      <c r="K24" s="35">
        <f t="shared" si="1"/>
        <v>0</v>
      </c>
    </row>
    <row r="25" spans="1:11" ht="12.75" customHeight="1">
      <c r="A25" s="32" t="s">
        <v>31</v>
      </c>
      <c r="B25" s="19"/>
      <c r="C25" s="19"/>
      <c r="D25" s="34"/>
      <c r="E25" s="34"/>
      <c r="F25" s="34"/>
      <c r="G25" s="34"/>
      <c r="H25" s="34"/>
      <c r="I25" s="34">
        <f t="shared" si="0"/>
        <v>0</v>
      </c>
      <c r="J25" s="34"/>
      <c r="K25" s="35">
        <f t="shared" si="1"/>
        <v>0</v>
      </c>
    </row>
    <row r="26" spans="1:11" ht="12.75" customHeight="1">
      <c r="A26" s="32" t="s">
        <v>32</v>
      </c>
      <c r="B26" s="36" t="s">
        <v>33</v>
      </c>
      <c r="C26" s="19"/>
      <c r="D26" s="34"/>
      <c r="E26" s="34"/>
      <c r="F26" s="34"/>
      <c r="G26" s="34"/>
      <c r="H26" s="34"/>
      <c r="I26" s="34">
        <f t="shared" si="0"/>
        <v>0</v>
      </c>
      <c r="J26" s="34"/>
      <c r="K26" s="35">
        <f t="shared" si="1"/>
        <v>0</v>
      </c>
    </row>
    <row r="27" spans="1:11" ht="12.75" customHeight="1">
      <c r="A27" s="32"/>
      <c r="B27" s="3" t="s">
        <v>34</v>
      </c>
      <c r="C27" s="19" t="s">
        <v>24</v>
      </c>
      <c r="D27" s="34"/>
      <c r="E27" s="34"/>
      <c r="F27" s="34">
        <v>0.05</v>
      </c>
      <c r="G27" s="34"/>
      <c r="H27" s="34"/>
      <c r="I27" s="34">
        <f t="shared" si="0"/>
        <v>0.05</v>
      </c>
      <c r="J27" s="34">
        <v>6.25</v>
      </c>
      <c r="K27" s="35">
        <f t="shared" si="1"/>
        <v>0.3125</v>
      </c>
    </row>
    <row r="28" spans="1:11" ht="12.75" customHeight="1">
      <c r="A28" s="32"/>
      <c r="B28" s="3" t="s">
        <v>35</v>
      </c>
      <c r="C28" s="19" t="s">
        <v>24</v>
      </c>
      <c r="D28" s="34"/>
      <c r="E28" s="34"/>
      <c r="F28" s="34">
        <v>0.175</v>
      </c>
      <c r="G28" s="34"/>
      <c r="H28" s="34"/>
      <c r="I28" s="34">
        <f t="shared" si="0"/>
        <v>0.175</v>
      </c>
      <c r="J28" s="34">
        <v>4.41</v>
      </c>
      <c r="K28" s="35">
        <f t="shared" si="1"/>
        <v>0.7717499999999999</v>
      </c>
    </row>
    <row r="29" spans="1:11" ht="12.75" customHeight="1">
      <c r="A29" s="37" t="s">
        <v>36</v>
      </c>
      <c r="B29" s="38" t="s">
        <v>37</v>
      </c>
      <c r="C29" s="19" t="s">
        <v>38</v>
      </c>
      <c r="D29" s="34"/>
      <c r="E29" s="34"/>
      <c r="F29" s="34">
        <v>0.5</v>
      </c>
      <c r="G29" s="34"/>
      <c r="H29" s="34"/>
      <c r="I29" s="34">
        <f t="shared" si="0"/>
        <v>0.5</v>
      </c>
      <c r="J29" s="34">
        <v>1.25</v>
      </c>
      <c r="K29" s="35">
        <f t="shared" si="1"/>
        <v>0.625</v>
      </c>
    </row>
    <row r="30" spans="1:11" ht="12.75" customHeight="1">
      <c r="A30" s="32" t="s">
        <v>39</v>
      </c>
      <c r="B30" s="3"/>
      <c r="C30" s="19"/>
      <c r="D30" s="34"/>
      <c r="E30" s="34"/>
      <c r="F30" s="34"/>
      <c r="G30" s="34"/>
      <c r="H30" s="34"/>
      <c r="I30" s="34">
        <f t="shared" si="0"/>
        <v>0</v>
      </c>
      <c r="J30" s="34"/>
      <c r="K30" s="35">
        <f t="shared" si="1"/>
        <v>0</v>
      </c>
    </row>
    <row r="31" spans="1:11" ht="12.75" customHeight="1">
      <c r="A31" s="32" t="s">
        <v>40</v>
      </c>
      <c r="B31" s="19"/>
      <c r="C31" s="19"/>
      <c r="D31" s="34"/>
      <c r="E31" s="34"/>
      <c r="F31" s="34"/>
      <c r="G31" s="34"/>
      <c r="H31" s="34"/>
      <c r="I31" s="34">
        <f t="shared" si="0"/>
        <v>0</v>
      </c>
      <c r="J31" s="34"/>
      <c r="K31" s="35">
        <f t="shared" si="1"/>
        <v>0</v>
      </c>
    </row>
    <row r="32" spans="1:11" ht="12.75" customHeight="1">
      <c r="A32" s="32" t="s">
        <v>41</v>
      </c>
      <c r="B32" s="33" t="s">
        <v>42</v>
      </c>
      <c r="C32" s="19"/>
      <c r="D32" s="34"/>
      <c r="E32" s="34"/>
      <c r="F32" s="34"/>
      <c r="G32" s="34"/>
      <c r="H32" s="34"/>
      <c r="I32" s="34">
        <f t="shared" si="0"/>
        <v>0</v>
      </c>
      <c r="J32" s="34"/>
      <c r="K32" s="35">
        <f t="shared" si="1"/>
        <v>0</v>
      </c>
    </row>
    <row r="33" spans="1:11" ht="12.75" customHeight="1">
      <c r="A33" s="32" t="s">
        <v>43</v>
      </c>
      <c r="B33" s="3" t="s">
        <v>44</v>
      </c>
      <c r="C33" s="19" t="s">
        <v>24</v>
      </c>
      <c r="D33" s="34">
        <v>0.08</v>
      </c>
      <c r="E33" s="34"/>
      <c r="F33" s="34"/>
      <c r="G33" s="34"/>
      <c r="H33" s="34"/>
      <c r="I33" s="34">
        <v>0.08</v>
      </c>
      <c r="J33" s="34">
        <v>3.63</v>
      </c>
      <c r="K33" s="35">
        <f t="shared" si="1"/>
        <v>0.2904</v>
      </c>
    </row>
    <row r="34" spans="1:11" ht="12.75" customHeight="1">
      <c r="A34" s="32" t="s">
        <v>45</v>
      </c>
      <c r="B34" s="3" t="s">
        <v>46</v>
      </c>
      <c r="C34" s="19" t="s">
        <v>24</v>
      </c>
      <c r="D34" s="34">
        <v>0.075</v>
      </c>
      <c r="E34" s="34"/>
      <c r="F34" s="34"/>
      <c r="G34" s="34"/>
      <c r="H34" s="34"/>
      <c r="I34" s="34">
        <f aca="true" t="shared" si="2" ref="I34:I47">H34+G34+F34+E34+D34</f>
        <v>0.075</v>
      </c>
      <c r="J34" s="34">
        <v>2.91</v>
      </c>
      <c r="K34" s="35">
        <f t="shared" si="1"/>
        <v>0.21825</v>
      </c>
    </row>
    <row r="35" spans="1:11" ht="12.75" customHeight="1">
      <c r="A35" s="32" t="s">
        <v>47</v>
      </c>
      <c r="B35" s="38" t="s">
        <v>48</v>
      </c>
      <c r="C35" s="19" t="s">
        <v>24</v>
      </c>
      <c r="D35" s="34">
        <v>0.07</v>
      </c>
      <c r="E35" s="34"/>
      <c r="F35" s="34"/>
      <c r="G35" s="34"/>
      <c r="H35" s="34"/>
      <c r="I35" s="34">
        <f t="shared" si="2"/>
        <v>0.07</v>
      </c>
      <c r="J35" s="34">
        <v>1.1</v>
      </c>
      <c r="K35" s="35">
        <f t="shared" si="1"/>
        <v>0.07700000000000001</v>
      </c>
    </row>
    <row r="36" spans="1:11" ht="12.75" customHeight="1">
      <c r="A36" s="32" t="s">
        <v>49</v>
      </c>
      <c r="B36" s="38" t="s">
        <v>50</v>
      </c>
      <c r="C36" s="19" t="s">
        <v>24</v>
      </c>
      <c r="D36" s="34"/>
      <c r="E36" s="34">
        <v>0.1</v>
      </c>
      <c r="F36" s="34"/>
      <c r="G36" s="34"/>
      <c r="H36" s="34"/>
      <c r="I36" s="34">
        <f t="shared" si="2"/>
        <v>0.1</v>
      </c>
      <c r="J36" s="34">
        <v>4</v>
      </c>
      <c r="K36" s="35">
        <f t="shared" si="1"/>
        <v>0.4</v>
      </c>
    </row>
    <row r="37" spans="1:11" ht="12.75" customHeight="1">
      <c r="A37" s="32" t="s">
        <v>51</v>
      </c>
      <c r="B37" s="38" t="s">
        <v>52</v>
      </c>
      <c r="C37" s="19" t="s">
        <v>24</v>
      </c>
      <c r="D37" s="34"/>
      <c r="E37" s="34"/>
      <c r="F37" s="34">
        <v>0.8</v>
      </c>
      <c r="G37" s="34"/>
      <c r="H37" s="34"/>
      <c r="I37" s="34">
        <f t="shared" si="2"/>
        <v>0.8</v>
      </c>
      <c r="J37" s="34">
        <v>1.4</v>
      </c>
      <c r="K37" s="35">
        <f t="shared" si="1"/>
        <v>1.1199999999999999</v>
      </c>
    </row>
    <row r="38" spans="1:11" ht="12.75" customHeight="1">
      <c r="A38" s="32" t="s">
        <v>53</v>
      </c>
      <c r="B38" s="3"/>
      <c r="C38" s="19"/>
      <c r="D38" s="34"/>
      <c r="E38" s="34"/>
      <c r="F38" s="34"/>
      <c r="G38" s="34"/>
      <c r="H38" s="34"/>
      <c r="I38" s="34">
        <f t="shared" si="2"/>
        <v>0</v>
      </c>
      <c r="J38" s="34"/>
      <c r="K38" s="35">
        <f t="shared" si="1"/>
        <v>0</v>
      </c>
    </row>
    <row r="39" spans="1:11" ht="12.75" customHeight="1">
      <c r="A39" s="32" t="s">
        <v>54</v>
      </c>
      <c r="B39" s="3"/>
      <c r="C39" s="19"/>
      <c r="D39" s="34"/>
      <c r="E39" s="34"/>
      <c r="F39" s="34"/>
      <c r="G39" s="34"/>
      <c r="H39" s="34"/>
      <c r="I39" s="34">
        <f t="shared" si="2"/>
        <v>0</v>
      </c>
      <c r="J39" s="34"/>
      <c r="K39" s="35">
        <f t="shared" si="1"/>
        <v>0</v>
      </c>
    </row>
    <row r="40" spans="1:11" ht="12.75" customHeight="1">
      <c r="A40" s="32" t="s">
        <v>55</v>
      </c>
      <c r="B40" s="3"/>
      <c r="C40" s="19"/>
      <c r="D40" s="34"/>
      <c r="E40" s="34"/>
      <c r="F40" s="34"/>
      <c r="G40" s="34"/>
      <c r="H40" s="34"/>
      <c r="I40" s="34">
        <f t="shared" si="2"/>
        <v>0</v>
      </c>
      <c r="J40" s="34"/>
      <c r="K40" s="35">
        <f t="shared" si="1"/>
        <v>0</v>
      </c>
    </row>
    <row r="41" spans="1:11" ht="12.75" customHeight="1">
      <c r="A41" s="32" t="s">
        <v>56</v>
      </c>
      <c r="B41" s="3"/>
      <c r="C41" s="19"/>
      <c r="D41" s="34"/>
      <c r="E41" s="34"/>
      <c r="F41" s="34"/>
      <c r="G41" s="34"/>
      <c r="H41" s="34"/>
      <c r="I41" s="34">
        <f t="shared" si="2"/>
        <v>0</v>
      </c>
      <c r="J41" s="34"/>
      <c r="K41" s="35">
        <f t="shared" si="1"/>
        <v>0</v>
      </c>
    </row>
    <row r="42" spans="1:11" ht="12.75" customHeight="1">
      <c r="A42" s="32"/>
      <c r="B42" s="19"/>
      <c r="C42" s="19"/>
      <c r="D42" s="34"/>
      <c r="E42" s="34"/>
      <c r="F42" s="34"/>
      <c r="G42" s="34"/>
      <c r="H42" s="34"/>
      <c r="I42" s="34">
        <f t="shared" si="2"/>
        <v>0</v>
      </c>
      <c r="J42" s="34"/>
      <c r="K42" s="35">
        <f t="shared" si="1"/>
        <v>0</v>
      </c>
    </row>
    <row r="43" spans="1:11" ht="12.75" customHeight="1">
      <c r="A43" s="37" t="s">
        <v>57</v>
      </c>
      <c r="B43" s="33" t="s">
        <v>58</v>
      </c>
      <c r="C43" s="19"/>
      <c r="D43" s="34"/>
      <c r="E43" s="34"/>
      <c r="F43" s="34"/>
      <c r="G43" s="34"/>
      <c r="H43" s="34"/>
      <c r="I43" s="34">
        <f t="shared" si="2"/>
        <v>0</v>
      </c>
      <c r="J43" s="34"/>
      <c r="K43" s="35">
        <f t="shared" si="1"/>
        <v>0</v>
      </c>
    </row>
    <row r="44" spans="1:11" ht="12.75" customHeight="1">
      <c r="A44" s="32" t="s">
        <v>59</v>
      </c>
      <c r="B44" s="3" t="s">
        <v>60</v>
      </c>
      <c r="C44" s="19" t="s">
        <v>24</v>
      </c>
      <c r="D44" s="34">
        <v>0.055</v>
      </c>
      <c r="E44" s="34"/>
      <c r="F44" s="34"/>
      <c r="G44" s="34"/>
      <c r="H44" s="34"/>
      <c r="I44" s="34">
        <f t="shared" si="2"/>
        <v>0.055</v>
      </c>
      <c r="J44" s="34">
        <v>0.68</v>
      </c>
      <c r="K44" s="35">
        <f t="shared" si="1"/>
        <v>0.0374</v>
      </c>
    </row>
    <row r="45" spans="1:11" ht="12.75" customHeight="1">
      <c r="A45" s="32" t="s">
        <v>61</v>
      </c>
      <c r="B45" s="3" t="s">
        <v>62</v>
      </c>
      <c r="C45" s="19" t="s">
        <v>63</v>
      </c>
      <c r="D45" s="34" t="s">
        <v>63</v>
      </c>
      <c r="E45" s="34" t="s">
        <v>63</v>
      </c>
      <c r="F45" s="34"/>
      <c r="G45" s="34"/>
      <c r="H45" s="34"/>
      <c r="I45" s="34"/>
      <c r="J45" s="34"/>
      <c r="K45" s="35"/>
    </row>
    <row r="46" spans="1:11" ht="12.75" customHeight="1">
      <c r="A46" s="32" t="s">
        <v>64</v>
      </c>
      <c r="B46" s="38" t="s">
        <v>65</v>
      </c>
      <c r="C46" s="19" t="s">
        <v>63</v>
      </c>
      <c r="D46" s="34" t="s">
        <v>63</v>
      </c>
      <c r="E46" s="34" t="s">
        <v>63</v>
      </c>
      <c r="F46" s="34"/>
      <c r="G46" s="34"/>
      <c r="H46" s="34"/>
      <c r="I46" s="34"/>
      <c r="J46" s="34"/>
      <c r="K46" s="35"/>
    </row>
    <row r="47" spans="1:11" ht="12.75" customHeight="1">
      <c r="A47" s="32" t="s">
        <v>66</v>
      </c>
      <c r="B47" s="38" t="s">
        <v>67</v>
      </c>
      <c r="C47" s="19" t="s">
        <v>24</v>
      </c>
      <c r="D47" s="34"/>
      <c r="E47" s="34">
        <v>0.02</v>
      </c>
      <c r="F47" s="34"/>
      <c r="G47" s="34"/>
      <c r="H47" s="34"/>
      <c r="I47" s="34">
        <f t="shared" si="2"/>
        <v>0.02</v>
      </c>
      <c r="J47" s="34">
        <v>2.01</v>
      </c>
      <c r="K47" s="35">
        <f t="shared" si="1"/>
        <v>0.0402</v>
      </c>
    </row>
    <row r="48" spans="1:11" ht="12.75" customHeight="1">
      <c r="A48" s="32" t="s">
        <v>68</v>
      </c>
      <c r="B48" s="19" t="s">
        <v>69</v>
      </c>
      <c r="C48" s="19" t="s">
        <v>24</v>
      </c>
      <c r="D48" s="34"/>
      <c r="E48" s="34">
        <v>0.005</v>
      </c>
      <c r="F48" s="34"/>
      <c r="G48" s="34"/>
      <c r="H48" s="34"/>
      <c r="I48" s="34">
        <f>H48+G48+F48+E48+D48</f>
        <v>0.005</v>
      </c>
      <c r="J48" s="34">
        <v>11.45</v>
      </c>
      <c r="K48" s="35">
        <f t="shared" si="1"/>
        <v>0.057249999999999995</v>
      </c>
    </row>
    <row r="49" spans="1:11" ht="12.75" customHeight="1">
      <c r="A49" s="32"/>
      <c r="B49" s="2" t="s">
        <v>70</v>
      </c>
      <c r="C49" s="19" t="s">
        <v>38</v>
      </c>
      <c r="D49" s="34" t="s">
        <v>71</v>
      </c>
      <c r="E49" s="34"/>
      <c r="F49" s="34"/>
      <c r="G49" s="34"/>
      <c r="H49" s="34"/>
      <c r="I49" s="34"/>
      <c r="J49" s="34"/>
      <c r="K49" s="35"/>
    </row>
    <row r="50" spans="1:11" ht="12.75" customHeight="1">
      <c r="A50" s="32"/>
      <c r="B50" s="2" t="s">
        <v>72</v>
      </c>
      <c r="C50" s="19" t="s">
        <v>38</v>
      </c>
      <c r="D50" s="34">
        <v>0.05</v>
      </c>
      <c r="E50" s="34">
        <v>0.02</v>
      </c>
      <c r="F50" s="34"/>
      <c r="G50" s="34"/>
      <c r="H50" s="34"/>
      <c r="I50" s="34">
        <v>0.07</v>
      </c>
      <c r="J50" s="34">
        <v>2.38</v>
      </c>
      <c r="K50" s="35">
        <f t="shared" si="1"/>
        <v>0.1666</v>
      </c>
    </row>
    <row r="51" spans="1:11" ht="12.75" customHeight="1">
      <c r="A51" s="32"/>
      <c r="B51" s="39" t="s">
        <v>73</v>
      </c>
      <c r="C51" s="19" t="s">
        <v>38</v>
      </c>
      <c r="D51" s="34"/>
      <c r="E51" s="34"/>
      <c r="F51" s="34"/>
      <c r="G51" s="34"/>
      <c r="H51" s="34"/>
      <c r="I51" s="34">
        <f>H51+G51+F51+E51+D51</f>
        <v>0</v>
      </c>
      <c r="J51" s="34"/>
      <c r="K51" s="35">
        <f t="shared" si="1"/>
        <v>0</v>
      </c>
    </row>
    <row r="52" spans="1:11" ht="12.75" customHeight="1">
      <c r="A52" s="40"/>
      <c r="B52" s="14" t="s">
        <v>74</v>
      </c>
      <c r="C52" s="22" t="s">
        <v>38</v>
      </c>
      <c r="D52" s="41">
        <v>1</v>
      </c>
      <c r="E52" s="41"/>
      <c r="F52" s="41"/>
      <c r="G52" s="41"/>
      <c r="H52" s="41"/>
      <c r="I52" s="41">
        <f>H52+G52+F52+E52+D52</f>
        <v>1</v>
      </c>
      <c r="J52" s="22">
        <v>2.1</v>
      </c>
      <c r="K52" s="42">
        <f t="shared" si="1"/>
        <v>2.1</v>
      </c>
    </row>
    <row r="53" spans="1:11" ht="19.5" customHeight="1">
      <c r="A53" s="43"/>
      <c r="B53" s="44"/>
      <c r="C53" s="44"/>
      <c r="D53" s="44"/>
      <c r="E53" s="44"/>
      <c r="F53" s="45"/>
      <c r="G53" s="46" t="s">
        <v>75</v>
      </c>
      <c r="H53" s="47"/>
      <c r="I53" s="47"/>
      <c r="J53" s="48"/>
      <c r="K53" s="49">
        <f>SUM(K17:K52)</f>
        <v>12.098849999999999</v>
      </c>
    </row>
    <row r="54" spans="1:11" ht="19.5" customHeight="1">
      <c r="A54" s="10"/>
      <c r="B54" s="3"/>
      <c r="C54" s="3"/>
      <c r="D54" s="3"/>
      <c r="E54" s="3"/>
      <c r="F54" s="4"/>
      <c r="G54" s="50" t="s">
        <v>76</v>
      </c>
      <c r="H54" s="51"/>
      <c r="I54" s="51"/>
      <c r="J54" s="48"/>
      <c r="K54" s="52">
        <f>SUM(K53)*0.02</f>
        <v>0.24197699999999997</v>
      </c>
    </row>
    <row r="55" spans="1:11" ht="19.5" customHeight="1">
      <c r="A55" s="53"/>
      <c r="B55" s="54"/>
      <c r="C55" s="54"/>
      <c r="D55" s="54"/>
      <c r="E55" s="54"/>
      <c r="F55" s="55"/>
      <c r="G55" s="56" t="s">
        <v>77</v>
      </c>
      <c r="H55" s="57"/>
      <c r="I55" s="57"/>
      <c r="J55" s="58"/>
      <c r="K55" s="59">
        <f>SUM(K53:K54)</f>
        <v>12.340826999999999</v>
      </c>
    </row>
  </sheetData>
  <sheetProtection selectLockedCells="1" selectUnlockedCells="1"/>
  <mergeCells count="15">
    <mergeCell ref="D15:F15"/>
    <mergeCell ref="I15:K15"/>
    <mergeCell ref="B12:D12"/>
    <mergeCell ref="E12:F12"/>
    <mergeCell ref="A13:A14"/>
    <mergeCell ref="B13:D13"/>
    <mergeCell ref="E13:F13"/>
    <mergeCell ref="B14:D14"/>
    <mergeCell ref="E14:F14"/>
    <mergeCell ref="A1:K2"/>
    <mergeCell ref="G4:H5"/>
    <mergeCell ref="K4:K5"/>
    <mergeCell ref="G6:I6"/>
    <mergeCell ref="H9:J9"/>
    <mergeCell ref="H10:J10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V.Demester</dc:creator>
  <cp:keywords/>
  <dc:description/>
  <cp:lastModifiedBy>V.Demester</cp:lastModifiedBy>
  <dcterms:created xsi:type="dcterms:W3CDTF">2014-11-30T14:18:27Z</dcterms:created>
  <dcterms:modified xsi:type="dcterms:W3CDTF">2014-11-30T14:18:28Z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