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\Label Fest\"/>
    </mc:Choice>
  </mc:AlternateContent>
  <bookViews>
    <workbookView xWindow="240" yWindow="75" windowWidth="19320" windowHeight="7995"/>
  </bookViews>
  <sheets>
    <sheet name="REPARTITION FINALE ATELIERS" sheetId="16" r:id="rId1"/>
    <sheet name="Général" sheetId="1" r:id="rId2"/>
    <sheet name="Ateliers" sheetId="2" r:id="rId3"/>
    <sheet name="Choix 1" sheetId="3" r:id="rId4"/>
    <sheet name="Choix 2" sheetId="5" r:id="rId5"/>
    <sheet name="Choix 3" sheetId="7" r:id="rId6"/>
    <sheet name="Choix 4" sheetId="8" r:id="rId7"/>
    <sheet name="Choix 5" sheetId="9" r:id="rId8"/>
    <sheet name="Choix 6" sheetId="10" r:id="rId9"/>
    <sheet name="Choix 7" sheetId="11" r:id="rId10"/>
    <sheet name="Choix 8" sheetId="12" r:id="rId11"/>
  </sheets>
  <definedNames>
    <definedName name="_xlnm._FilterDatabase" localSheetId="0" hidden="1">'REPARTITION FINALE ATELIERS'!$A$2:$O$192</definedName>
    <definedName name="Listeateliers">Ateliers!$B$2:$B$23</definedName>
  </definedNames>
  <calcPr calcId="152511" iterateDelta="1E-4"/>
</workbook>
</file>

<file path=xl/calcChain.xml><?xml version="1.0" encoding="utf-8"?>
<calcChain xmlns="http://schemas.openxmlformats.org/spreadsheetml/2006/main">
  <c r="I166" i="16" l="1"/>
  <c r="H196" i="16" l="1"/>
  <c r="J196" i="16"/>
  <c r="L196" i="16"/>
  <c r="N196" i="16"/>
  <c r="H197" i="16"/>
  <c r="J197" i="16"/>
  <c r="L197" i="16"/>
  <c r="N197" i="16"/>
  <c r="H198" i="16"/>
  <c r="J198" i="16"/>
  <c r="L198" i="16"/>
  <c r="N198" i="16"/>
  <c r="H199" i="16"/>
  <c r="J199" i="16"/>
  <c r="L199" i="16"/>
  <c r="N199" i="16"/>
  <c r="H200" i="16"/>
  <c r="J200" i="16"/>
  <c r="L200" i="16"/>
  <c r="N200" i="16"/>
  <c r="H201" i="16"/>
  <c r="J201" i="16"/>
  <c r="L201" i="16"/>
  <c r="N201" i="16"/>
  <c r="H202" i="16"/>
  <c r="J202" i="16"/>
  <c r="L202" i="16"/>
  <c r="N202" i="16"/>
  <c r="H203" i="16"/>
  <c r="J203" i="16"/>
  <c r="L203" i="16"/>
  <c r="N203" i="16"/>
  <c r="H204" i="16"/>
  <c r="J204" i="16"/>
  <c r="L204" i="16"/>
  <c r="N204" i="16"/>
  <c r="H205" i="16"/>
  <c r="J205" i="16"/>
  <c r="L205" i="16"/>
  <c r="N205" i="16"/>
  <c r="H206" i="16"/>
  <c r="J206" i="16"/>
  <c r="L206" i="16"/>
  <c r="N206" i="16"/>
  <c r="H207" i="16"/>
  <c r="J207" i="16"/>
  <c r="L207" i="16"/>
  <c r="N207" i="16"/>
  <c r="H208" i="16"/>
  <c r="J208" i="16"/>
  <c r="L208" i="16"/>
  <c r="N208" i="16"/>
  <c r="H209" i="16"/>
  <c r="J209" i="16"/>
  <c r="L209" i="16"/>
  <c r="N209" i="16"/>
  <c r="H210" i="16"/>
  <c r="J210" i="16"/>
  <c r="L210" i="16"/>
  <c r="N210" i="16"/>
  <c r="H211" i="16"/>
  <c r="J211" i="16"/>
  <c r="L211" i="16"/>
  <c r="N211" i="16"/>
  <c r="H212" i="16"/>
  <c r="J212" i="16"/>
  <c r="L212" i="16"/>
  <c r="N212" i="16"/>
  <c r="H213" i="16"/>
  <c r="J213" i="16"/>
  <c r="L213" i="16"/>
  <c r="N213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K4" i="16"/>
  <c r="K5" i="16"/>
  <c r="K6" i="16"/>
  <c r="K7" i="16"/>
  <c r="K8" i="16"/>
  <c r="K9" i="16"/>
  <c r="K10" i="16"/>
  <c r="K3" i="16"/>
  <c r="M215" i="16" l="1"/>
  <c r="K215" i="16"/>
  <c r="G215" i="16"/>
  <c r="I215" i="16"/>
  <c r="E215" i="16"/>
  <c r="O215" i="16"/>
  <c r="G21" i="2"/>
  <c r="H21" i="2"/>
  <c r="D21" i="2"/>
  <c r="E21" i="2"/>
  <c r="F21" i="2"/>
  <c r="C21" i="2"/>
  <c r="O4" i="16" l="1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O3" i="16"/>
  <c r="M3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3" i="16"/>
  <c r="C192" i="16" l="1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5" i="16"/>
  <c r="C174" i="16"/>
  <c r="C173" i="16"/>
  <c r="C172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54" i="3"/>
  <c r="C190" i="12" l="1"/>
  <c r="C72" i="12"/>
  <c r="C82" i="12"/>
  <c r="C57" i="12"/>
  <c r="C99" i="12"/>
  <c r="C98" i="12"/>
  <c r="C56" i="12"/>
  <c r="C81" i="12"/>
  <c r="C155" i="12"/>
  <c r="C154" i="12"/>
  <c r="C80" i="12"/>
  <c r="C28" i="12"/>
  <c r="C55" i="12"/>
  <c r="C146" i="12"/>
  <c r="C27" i="12"/>
  <c r="C79" i="12"/>
  <c r="C153" i="12"/>
  <c r="C115" i="12"/>
  <c r="C160" i="12"/>
  <c r="C71" i="12"/>
  <c r="C113" i="12"/>
  <c r="C97" i="12"/>
  <c r="C54" i="12"/>
  <c r="C16" i="12"/>
  <c r="C191" i="12"/>
  <c r="C112" i="12"/>
  <c r="C172" i="12"/>
  <c r="C70" i="12"/>
  <c r="C159" i="12"/>
  <c r="C31" i="12"/>
  <c r="C69" i="12"/>
  <c r="C111" i="12"/>
  <c r="C129" i="12"/>
  <c r="C145" i="12"/>
  <c r="C49" i="12"/>
  <c r="C48" i="12"/>
  <c r="C138" i="12"/>
  <c r="C26" i="12"/>
  <c r="C109" i="12"/>
  <c r="C39" i="12"/>
  <c r="C13" i="12"/>
  <c r="C108" i="12"/>
  <c r="C107" i="12"/>
  <c r="C38" i="12"/>
  <c r="C137" i="12"/>
  <c r="C30" i="12"/>
  <c r="C183" i="12"/>
  <c r="C144" i="12"/>
  <c r="C25" i="12"/>
  <c r="C128" i="12"/>
  <c r="C143" i="12"/>
  <c r="C24" i="12"/>
  <c r="C47" i="12"/>
  <c r="C12" i="12"/>
  <c r="C67" i="12"/>
  <c r="C23" i="12"/>
  <c r="C158" i="12"/>
  <c r="C66" i="12"/>
  <c r="C151" i="12"/>
  <c r="C11" i="12"/>
  <c r="C94" i="12"/>
  <c r="C93" i="12"/>
  <c r="C65" i="12"/>
  <c r="C127" i="12"/>
  <c r="C77" i="12"/>
  <c r="C182" i="12"/>
  <c r="C22" i="12"/>
  <c r="C76" i="12"/>
  <c r="C92" i="12"/>
  <c r="C91" i="12"/>
  <c r="C106" i="12"/>
  <c r="C181" i="12"/>
  <c r="C126" i="12"/>
  <c r="C125" i="12"/>
  <c r="C64" i="12"/>
  <c r="C166" i="12"/>
  <c r="C105" i="12"/>
  <c r="C90" i="12"/>
  <c r="C104" i="12"/>
  <c r="C63" i="12"/>
  <c r="C180" i="12"/>
  <c r="C136" i="12"/>
  <c r="C103" i="12"/>
  <c r="C10" i="12"/>
  <c r="C75" i="12"/>
  <c r="C21" i="12"/>
  <c r="C124" i="12"/>
  <c r="C165" i="12"/>
  <c r="C20" i="12"/>
  <c r="C37" i="12"/>
  <c r="C102" i="12"/>
  <c r="C101" i="12"/>
  <c r="C19" i="12"/>
  <c r="C36" i="12"/>
  <c r="C123" i="12"/>
  <c r="C18" i="12"/>
  <c r="C35" i="12"/>
  <c r="C34" i="12"/>
  <c r="C122" i="12"/>
  <c r="C9" i="12"/>
  <c r="C142" i="12"/>
  <c r="C17" i="12"/>
  <c r="C157" i="12"/>
  <c r="C8" i="12"/>
  <c r="C62" i="12"/>
  <c r="C29" i="12"/>
  <c r="C141" i="12"/>
  <c r="C61" i="12"/>
  <c r="C150" i="12"/>
  <c r="C121" i="12"/>
  <c r="C74" i="12"/>
  <c r="C7" i="12"/>
  <c r="C120" i="12"/>
  <c r="C6" i="12"/>
  <c r="C119" i="12"/>
  <c r="C89" i="12"/>
  <c r="C164" i="12"/>
  <c r="C60" i="12"/>
  <c r="C88" i="12"/>
  <c r="C46" i="12"/>
  <c r="C118" i="12"/>
  <c r="C163" i="12"/>
  <c r="C45" i="12"/>
  <c r="C117" i="12"/>
  <c r="C59" i="12"/>
  <c r="C162" i="12"/>
  <c r="C179" i="12"/>
  <c r="C149" i="12"/>
  <c r="C116" i="12"/>
  <c r="C156" i="12"/>
  <c r="C44" i="12"/>
  <c r="C33" i="12"/>
  <c r="C161" i="12"/>
  <c r="C100" i="12"/>
  <c r="C43" i="12"/>
  <c r="C188" i="12"/>
  <c r="C5" i="12"/>
  <c r="C135" i="12"/>
  <c r="C178" i="12"/>
  <c r="C134" i="12"/>
  <c r="C42" i="12"/>
  <c r="C4" i="12"/>
  <c r="C177" i="12"/>
  <c r="C140" i="12"/>
  <c r="C176" i="12"/>
  <c r="C187" i="12"/>
  <c r="C139" i="12"/>
  <c r="C3" i="12"/>
  <c r="C175" i="12"/>
  <c r="C133" i="12"/>
  <c r="C174" i="12"/>
  <c r="C58" i="12"/>
  <c r="C2" i="12"/>
  <c r="C173" i="12"/>
  <c r="C41" i="12"/>
  <c r="C40" i="12"/>
  <c r="C186" i="12"/>
  <c r="C73" i="12"/>
  <c r="C148" i="12"/>
  <c r="C87" i="12"/>
  <c r="C132" i="12"/>
  <c r="C86" i="12"/>
  <c r="C185" i="12"/>
  <c r="C147" i="12"/>
  <c r="C85" i="12"/>
  <c r="C84" i="12"/>
  <c r="C32" i="12"/>
  <c r="C52" i="12"/>
  <c r="C83" i="12"/>
  <c r="C138" i="11"/>
  <c r="C108" i="11"/>
  <c r="C97" i="11"/>
  <c r="C181" i="11"/>
  <c r="C31" i="11"/>
  <c r="C107" i="11"/>
  <c r="C180" i="11"/>
  <c r="C36" i="11"/>
  <c r="C190" i="11"/>
  <c r="C189" i="11"/>
  <c r="C60" i="11"/>
  <c r="C30" i="11"/>
  <c r="C179" i="11"/>
  <c r="C137" i="11"/>
  <c r="C106" i="11"/>
  <c r="C96" i="11"/>
  <c r="C29" i="11"/>
  <c r="C112" i="11"/>
  <c r="C165" i="11"/>
  <c r="C105" i="11"/>
  <c r="C164" i="11"/>
  <c r="C188" i="11"/>
  <c r="C59" i="11"/>
  <c r="C187" i="11"/>
  <c r="C191" i="11"/>
  <c r="C163" i="11"/>
  <c r="C58" i="11"/>
  <c r="C95" i="11"/>
  <c r="C94" i="11"/>
  <c r="C162" i="11"/>
  <c r="C149" i="11"/>
  <c r="C161" i="11"/>
  <c r="C132" i="11"/>
  <c r="C120" i="11"/>
  <c r="C131" i="11"/>
  <c r="C130" i="11"/>
  <c r="C91" i="11"/>
  <c r="C55" i="11"/>
  <c r="C34" i="11"/>
  <c r="C9" i="11"/>
  <c r="C54" i="11"/>
  <c r="C53" i="11"/>
  <c r="C22" i="11"/>
  <c r="C90" i="11"/>
  <c r="C184" i="11"/>
  <c r="C52" i="11"/>
  <c r="C119" i="11"/>
  <c r="C51" i="11"/>
  <c r="C111" i="11"/>
  <c r="C147" i="11"/>
  <c r="C50" i="11"/>
  <c r="C146" i="11"/>
  <c r="C103" i="11"/>
  <c r="C49" i="11"/>
  <c r="C15" i="11"/>
  <c r="C28" i="11"/>
  <c r="C157" i="11"/>
  <c r="C145" i="11"/>
  <c r="C8" i="11"/>
  <c r="C14" i="11"/>
  <c r="C48" i="11"/>
  <c r="C129" i="11"/>
  <c r="C13" i="11"/>
  <c r="C144" i="11"/>
  <c r="C47" i="11"/>
  <c r="C21" i="11"/>
  <c r="C128" i="11"/>
  <c r="C102" i="11"/>
  <c r="C127" i="11"/>
  <c r="C73" i="11"/>
  <c r="C178" i="11"/>
  <c r="C89" i="11"/>
  <c r="C177" i="11"/>
  <c r="C143" i="11"/>
  <c r="C20" i="11"/>
  <c r="C7" i="11"/>
  <c r="C72" i="11"/>
  <c r="C46" i="11"/>
  <c r="C88" i="11"/>
  <c r="C126" i="11"/>
  <c r="C71" i="11"/>
  <c r="C125" i="11"/>
  <c r="C176" i="11"/>
  <c r="C87" i="11"/>
  <c r="C45" i="11"/>
  <c r="C86" i="11"/>
  <c r="C6" i="11"/>
  <c r="C175" i="11"/>
  <c r="C44" i="11"/>
  <c r="C85" i="11"/>
  <c r="C110" i="11"/>
  <c r="C27" i="11"/>
  <c r="C5" i="11"/>
  <c r="C84" i="11"/>
  <c r="C70" i="11"/>
  <c r="C43" i="11"/>
  <c r="C83" i="11"/>
  <c r="C82" i="11"/>
  <c r="C26" i="11"/>
  <c r="C25" i="11"/>
  <c r="C142" i="11"/>
  <c r="C124" i="11"/>
  <c r="C69" i="11"/>
  <c r="C109" i="11"/>
  <c r="C118" i="11"/>
  <c r="C156" i="11"/>
  <c r="C135" i="11"/>
  <c r="C183" i="11"/>
  <c r="C101" i="11"/>
  <c r="C155" i="11"/>
  <c r="C81" i="11"/>
  <c r="C24" i="11"/>
  <c r="C42" i="11"/>
  <c r="C12" i="11"/>
  <c r="C68" i="11"/>
  <c r="C154" i="11"/>
  <c r="C19" i="11"/>
  <c r="C117" i="11"/>
  <c r="C100" i="11"/>
  <c r="C80" i="11"/>
  <c r="C174" i="11"/>
  <c r="C4" i="11"/>
  <c r="C153" i="11"/>
  <c r="C173" i="11"/>
  <c r="C79" i="11"/>
  <c r="C172" i="11"/>
  <c r="C41" i="11"/>
  <c r="C171" i="11"/>
  <c r="C123" i="11"/>
  <c r="C40" i="11"/>
  <c r="C141" i="11"/>
  <c r="C140" i="11"/>
  <c r="C3" i="11"/>
  <c r="C170" i="11"/>
  <c r="C139" i="11"/>
  <c r="C116" i="11"/>
  <c r="C169" i="11"/>
  <c r="C78" i="11"/>
  <c r="C67" i="11"/>
  <c r="C77" i="11"/>
  <c r="C168" i="11"/>
  <c r="C167" i="11"/>
  <c r="C66" i="11"/>
  <c r="C65" i="11"/>
  <c r="C64" i="11"/>
  <c r="C76" i="11"/>
  <c r="C63" i="11"/>
  <c r="C152" i="11"/>
  <c r="C115" i="11"/>
  <c r="C99" i="11"/>
  <c r="C62" i="11"/>
  <c r="C75" i="11"/>
  <c r="C114" i="11"/>
  <c r="C182" i="11"/>
  <c r="C33" i="11"/>
  <c r="C2" i="11"/>
  <c r="C32" i="11"/>
  <c r="C18" i="11"/>
  <c r="C166" i="11"/>
  <c r="C17" i="11"/>
  <c r="C61" i="11"/>
  <c r="C39" i="11"/>
  <c r="C98" i="11"/>
  <c r="C113" i="11"/>
  <c r="C38" i="11"/>
  <c r="C134" i="11"/>
  <c r="C151" i="11"/>
  <c r="C150" i="11"/>
  <c r="C37" i="11"/>
  <c r="C103" i="10"/>
  <c r="C65" i="10"/>
  <c r="C125" i="10"/>
  <c r="C43" i="10"/>
  <c r="C149" i="10"/>
  <c r="C148" i="10"/>
  <c r="C42" i="10"/>
  <c r="C13" i="10"/>
  <c r="C124" i="10"/>
  <c r="C123" i="10"/>
  <c r="C64" i="10"/>
  <c r="C122" i="10"/>
  <c r="C41" i="10"/>
  <c r="C173" i="10"/>
  <c r="C85" i="10"/>
  <c r="C121" i="10"/>
  <c r="C40" i="10"/>
  <c r="C92" i="10"/>
  <c r="C102" i="10"/>
  <c r="C39" i="10"/>
  <c r="C164" i="10"/>
  <c r="C183" i="10"/>
  <c r="C91" i="10"/>
  <c r="C52" i="10"/>
  <c r="C191" i="10"/>
  <c r="C163" i="10"/>
  <c r="C101" i="10"/>
  <c r="C172" i="10"/>
  <c r="C38" i="10"/>
  <c r="C22" i="10"/>
  <c r="C21" i="10"/>
  <c r="C162" i="10"/>
  <c r="C117" i="10"/>
  <c r="C116" i="10"/>
  <c r="C80" i="10"/>
  <c r="C79" i="10"/>
  <c r="C132" i="10"/>
  <c r="C99" i="10"/>
  <c r="C51" i="10"/>
  <c r="C180" i="10"/>
  <c r="C19" i="10"/>
  <c r="C18" i="10"/>
  <c r="C9" i="10"/>
  <c r="C115" i="10"/>
  <c r="C8" i="10"/>
  <c r="C179" i="10"/>
  <c r="C131" i="10"/>
  <c r="C139" i="10"/>
  <c r="C146" i="10"/>
  <c r="C161" i="10"/>
  <c r="C138" i="10"/>
  <c r="C178" i="10"/>
  <c r="C177" i="10"/>
  <c r="C17" i="10"/>
  <c r="C90" i="10"/>
  <c r="C187" i="10"/>
  <c r="C114" i="10"/>
  <c r="C130" i="10"/>
  <c r="C176" i="10"/>
  <c r="C98" i="10"/>
  <c r="C36" i="10"/>
  <c r="C63" i="10"/>
  <c r="C113" i="10"/>
  <c r="C97" i="10"/>
  <c r="C160" i="10"/>
  <c r="C7" i="10"/>
  <c r="C35" i="10"/>
  <c r="C50" i="10"/>
  <c r="C78" i="10"/>
  <c r="C16" i="10"/>
  <c r="C129" i="10"/>
  <c r="C6" i="10"/>
  <c r="C159" i="10"/>
  <c r="C175" i="10"/>
  <c r="C96" i="10"/>
  <c r="C145" i="10"/>
  <c r="C77" i="10"/>
  <c r="C144" i="10"/>
  <c r="C143" i="10"/>
  <c r="C112" i="10"/>
  <c r="C49" i="10"/>
  <c r="C89" i="10"/>
  <c r="C24" i="10"/>
  <c r="C48" i="10"/>
  <c r="C137" i="10"/>
  <c r="C128" i="10"/>
  <c r="C111" i="10"/>
  <c r="C158" i="10"/>
  <c r="C110" i="10"/>
  <c r="C76" i="10"/>
  <c r="C171" i="10"/>
  <c r="C34" i="10"/>
  <c r="C95" i="10"/>
  <c r="C75" i="10"/>
  <c r="C5" i="10"/>
  <c r="C157" i="10"/>
  <c r="C74" i="10"/>
  <c r="C73" i="10"/>
  <c r="C156" i="10"/>
  <c r="C23" i="10"/>
  <c r="C109" i="10"/>
  <c r="C94" i="10"/>
  <c r="C155" i="10"/>
  <c r="C33" i="10"/>
  <c r="C108" i="10"/>
  <c r="C154" i="10"/>
  <c r="C107" i="10"/>
  <c r="C15" i="10"/>
  <c r="C62" i="10"/>
  <c r="C32" i="10"/>
  <c r="C61" i="10"/>
  <c r="C170" i="10"/>
  <c r="C47" i="10"/>
  <c r="C60" i="10"/>
  <c r="C142" i="10"/>
  <c r="C153" i="10"/>
  <c r="C141" i="10"/>
  <c r="C106" i="10"/>
  <c r="C152" i="10"/>
  <c r="C88" i="10"/>
  <c r="C72" i="10"/>
  <c r="C136" i="10"/>
  <c r="C186" i="10"/>
  <c r="C71" i="10"/>
  <c r="C151" i="10"/>
  <c r="C93" i="10"/>
  <c r="C46" i="10"/>
  <c r="C4" i="10"/>
  <c r="C45" i="10"/>
  <c r="C105" i="10"/>
  <c r="C31" i="10"/>
  <c r="C127" i="10"/>
  <c r="C135" i="10"/>
  <c r="C3" i="10"/>
  <c r="C30" i="10"/>
  <c r="C184" i="10"/>
  <c r="C59" i="10"/>
  <c r="C2" i="10"/>
  <c r="C29" i="10"/>
  <c r="C126" i="10"/>
  <c r="C134" i="10"/>
  <c r="C58" i="10"/>
  <c r="C28" i="10"/>
  <c r="C169" i="10"/>
  <c r="C27" i="10"/>
  <c r="C168" i="10"/>
  <c r="C167" i="10"/>
  <c r="C14" i="10"/>
  <c r="C70" i="10"/>
  <c r="C44" i="10"/>
  <c r="C26" i="10"/>
  <c r="C166" i="10"/>
  <c r="C190" i="10"/>
  <c r="C69" i="10"/>
  <c r="C165" i="10"/>
  <c r="C57" i="10"/>
  <c r="C68" i="10"/>
  <c r="C185" i="10"/>
  <c r="C87" i="10"/>
  <c r="C150" i="10"/>
  <c r="C56" i="10"/>
  <c r="C55" i="10"/>
  <c r="C67" i="10"/>
  <c r="C174" i="10"/>
  <c r="C54" i="10"/>
  <c r="C86" i="10"/>
  <c r="C104" i="10"/>
  <c r="C66" i="10"/>
  <c r="C53" i="10"/>
  <c r="C142" i="9"/>
  <c r="C22" i="9"/>
  <c r="C61" i="9"/>
  <c r="C125" i="9"/>
  <c r="C102" i="9"/>
  <c r="C86" i="9"/>
  <c r="C124" i="9"/>
  <c r="C143" i="9"/>
  <c r="C85" i="9"/>
  <c r="C84" i="9"/>
  <c r="C123" i="9"/>
  <c r="C173" i="9"/>
  <c r="C122" i="9"/>
  <c r="C21" i="9"/>
  <c r="C121" i="9"/>
  <c r="C60" i="9"/>
  <c r="C172" i="9"/>
  <c r="C20" i="9"/>
  <c r="C93" i="9"/>
  <c r="C40" i="9"/>
  <c r="C171" i="9"/>
  <c r="C38" i="9"/>
  <c r="C185" i="9"/>
  <c r="C120" i="9"/>
  <c r="C191" i="9"/>
  <c r="C170" i="9"/>
  <c r="C37" i="9"/>
  <c r="C75" i="9"/>
  <c r="C92" i="9"/>
  <c r="C119" i="9"/>
  <c r="C118" i="9"/>
  <c r="C169" i="9"/>
  <c r="C18" i="9"/>
  <c r="C35" i="9"/>
  <c r="C17" i="9"/>
  <c r="C16" i="9"/>
  <c r="C34" i="9"/>
  <c r="C183" i="9"/>
  <c r="C146" i="9"/>
  <c r="C140" i="9"/>
  <c r="C74" i="9"/>
  <c r="C168" i="9"/>
  <c r="C182" i="9"/>
  <c r="C82" i="9"/>
  <c r="C181" i="9"/>
  <c r="C33" i="9"/>
  <c r="C32" i="9"/>
  <c r="C73" i="9"/>
  <c r="C15" i="9"/>
  <c r="C14" i="9"/>
  <c r="C72" i="9"/>
  <c r="C189" i="9"/>
  <c r="C156" i="9"/>
  <c r="C155" i="9"/>
  <c r="C13" i="9"/>
  <c r="C154" i="9"/>
  <c r="C56" i="9"/>
  <c r="C12" i="9"/>
  <c r="C91" i="9"/>
  <c r="C153" i="9"/>
  <c r="C44" i="9"/>
  <c r="C180" i="9"/>
  <c r="C179" i="9"/>
  <c r="C81" i="9"/>
  <c r="C31" i="9"/>
  <c r="C162" i="9"/>
  <c r="C71" i="9"/>
  <c r="C90" i="9"/>
  <c r="C11" i="9"/>
  <c r="C55" i="9"/>
  <c r="C161" i="9"/>
  <c r="C139" i="9"/>
  <c r="C70" i="9"/>
  <c r="C80" i="9"/>
  <c r="C188" i="9"/>
  <c r="C54" i="9"/>
  <c r="C113" i="9"/>
  <c r="C10" i="9"/>
  <c r="C160" i="9"/>
  <c r="C30" i="9"/>
  <c r="C53" i="9"/>
  <c r="C29" i="9"/>
  <c r="C112" i="9"/>
  <c r="C152" i="9"/>
  <c r="C138" i="9"/>
  <c r="C99" i="9"/>
  <c r="C111" i="9"/>
  <c r="C137" i="9"/>
  <c r="C98" i="9"/>
  <c r="C9" i="9"/>
  <c r="C8" i="9"/>
  <c r="C167" i="9"/>
  <c r="C89" i="9"/>
  <c r="C7" i="9"/>
  <c r="C178" i="9"/>
  <c r="C110" i="9"/>
  <c r="C6" i="9"/>
  <c r="C5" i="9"/>
  <c r="C28" i="9"/>
  <c r="C27" i="9"/>
  <c r="C26" i="9"/>
  <c r="C177" i="9"/>
  <c r="C4" i="9"/>
  <c r="C159" i="9"/>
  <c r="C69" i="9"/>
  <c r="C79" i="9"/>
  <c r="C97" i="9"/>
  <c r="C145" i="9"/>
  <c r="C25" i="9"/>
  <c r="C151" i="9"/>
  <c r="C68" i="9"/>
  <c r="C52" i="9"/>
  <c r="C176" i="9"/>
  <c r="C136" i="9"/>
  <c r="C88" i="9"/>
  <c r="C150" i="9"/>
  <c r="C43" i="9"/>
  <c r="C67" i="9"/>
  <c r="C24" i="9"/>
  <c r="C187" i="9"/>
  <c r="C66" i="9"/>
  <c r="C51" i="9"/>
  <c r="C109" i="9"/>
  <c r="C65" i="9"/>
  <c r="C166" i="9"/>
  <c r="C135" i="9"/>
  <c r="C50" i="9"/>
  <c r="C175" i="9"/>
  <c r="C3" i="9"/>
  <c r="C78" i="9"/>
  <c r="C108" i="9"/>
  <c r="C134" i="9"/>
  <c r="C49" i="9"/>
  <c r="C87" i="9"/>
  <c r="C107" i="9"/>
  <c r="C133" i="9"/>
  <c r="C106" i="9"/>
  <c r="C77" i="9"/>
  <c r="C132" i="9"/>
  <c r="C2" i="9"/>
  <c r="C96" i="9"/>
  <c r="C105" i="9"/>
  <c r="C131" i="9"/>
  <c r="C48" i="9"/>
  <c r="C130" i="9"/>
  <c r="C95" i="9"/>
  <c r="C47" i="9"/>
  <c r="C129" i="9"/>
  <c r="C94" i="9"/>
  <c r="C149" i="9"/>
  <c r="C128" i="9"/>
  <c r="C23" i="9"/>
  <c r="C76" i="9"/>
  <c r="C104" i="9"/>
  <c r="C46" i="9"/>
  <c r="C42" i="9"/>
  <c r="C41" i="9"/>
  <c r="C186" i="9"/>
  <c r="C45" i="9"/>
  <c r="C144" i="9"/>
  <c r="C174" i="9"/>
  <c r="C64" i="9"/>
  <c r="C165" i="9"/>
  <c r="C127" i="9"/>
  <c r="C63" i="9"/>
  <c r="C126" i="9"/>
  <c r="C164" i="9"/>
  <c r="C103" i="9"/>
  <c r="C62" i="9"/>
  <c r="C82" i="8"/>
  <c r="C78" i="8"/>
  <c r="C106" i="8"/>
  <c r="C105" i="8"/>
  <c r="C39" i="8"/>
  <c r="C190" i="8"/>
  <c r="C104" i="8"/>
  <c r="C135" i="8"/>
  <c r="C125" i="8"/>
  <c r="C124" i="8"/>
  <c r="C13" i="8"/>
  <c r="C12" i="8"/>
  <c r="C103" i="8"/>
  <c r="C38" i="8"/>
  <c r="C183" i="8"/>
  <c r="C102" i="8"/>
  <c r="C81" i="8"/>
  <c r="C147" i="8"/>
  <c r="C37" i="8"/>
  <c r="C11" i="8"/>
  <c r="C62" i="8"/>
  <c r="C116" i="8"/>
  <c r="C163" i="8"/>
  <c r="C101" i="8"/>
  <c r="C191" i="8"/>
  <c r="C61" i="8"/>
  <c r="C186" i="8"/>
  <c r="C36" i="8"/>
  <c r="C115" i="8"/>
  <c r="C60" i="8"/>
  <c r="C189" i="8"/>
  <c r="C59" i="8"/>
  <c r="C33" i="8"/>
  <c r="C188" i="8"/>
  <c r="C32" i="8"/>
  <c r="C31" i="8"/>
  <c r="C131" i="8"/>
  <c r="C187" i="8"/>
  <c r="C45" i="8"/>
  <c r="C121" i="8"/>
  <c r="C114" i="8"/>
  <c r="C54" i="8"/>
  <c r="C120" i="8"/>
  <c r="C77" i="8"/>
  <c r="C185" i="8"/>
  <c r="C130" i="8"/>
  <c r="C129" i="8"/>
  <c r="C30" i="8"/>
  <c r="C128" i="8"/>
  <c r="C146" i="8"/>
  <c r="C29" i="8"/>
  <c r="C76" i="8"/>
  <c r="C10" i="8"/>
  <c r="C75" i="8"/>
  <c r="C74" i="8"/>
  <c r="C145" i="8"/>
  <c r="C73" i="8"/>
  <c r="C44" i="8"/>
  <c r="C184" i="8"/>
  <c r="C127" i="8"/>
  <c r="C155" i="8"/>
  <c r="C9" i="8"/>
  <c r="C154" i="8"/>
  <c r="C97" i="8"/>
  <c r="C153" i="8"/>
  <c r="C144" i="8"/>
  <c r="C119" i="8"/>
  <c r="C28" i="8"/>
  <c r="C27" i="8"/>
  <c r="C8" i="8"/>
  <c r="C26" i="8"/>
  <c r="C72" i="8"/>
  <c r="C7" i="8"/>
  <c r="C96" i="8"/>
  <c r="C79" i="8"/>
  <c r="C25" i="8"/>
  <c r="C71" i="8"/>
  <c r="C24" i="8"/>
  <c r="C23" i="8"/>
  <c r="C180" i="8"/>
  <c r="C95" i="8"/>
  <c r="C70" i="8"/>
  <c r="C143" i="8"/>
  <c r="C179" i="8"/>
  <c r="C69" i="8"/>
  <c r="C162" i="8"/>
  <c r="C161" i="8"/>
  <c r="C6" i="8"/>
  <c r="C68" i="8"/>
  <c r="C178" i="8"/>
  <c r="C67" i="8"/>
  <c r="C43" i="8"/>
  <c r="C160" i="8"/>
  <c r="C177" i="8"/>
  <c r="C66" i="8"/>
  <c r="C142" i="8"/>
  <c r="C176" i="8"/>
  <c r="C175" i="8"/>
  <c r="C94" i="8"/>
  <c r="C93" i="8"/>
  <c r="C113" i="8"/>
  <c r="C92" i="8"/>
  <c r="C174" i="8"/>
  <c r="C65" i="8"/>
  <c r="C22" i="8"/>
  <c r="C112" i="8"/>
  <c r="C53" i="8"/>
  <c r="C126" i="8"/>
  <c r="C170" i="8"/>
  <c r="C141" i="8"/>
  <c r="C5" i="8"/>
  <c r="C21" i="8"/>
  <c r="C20" i="8"/>
  <c r="C140" i="8"/>
  <c r="C19" i="8"/>
  <c r="C18" i="8"/>
  <c r="C111" i="8"/>
  <c r="C17" i="8"/>
  <c r="C152" i="8"/>
  <c r="C169" i="8"/>
  <c r="C139" i="8"/>
  <c r="C168" i="8"/>
  <c r="C91" i="8"/>
  <c r="C138" i="8"/>
  <c r="C137" i="8"/>
  <c r="C4" i="8"/>
  <c r="C118" i="8"/>
  <c r="C64" i="8"/>
  <c r="C117" i="8"/>
  <c r="C16" i="8"/>
  <c r="C90" i="8"/>
  <c r="C173" i="8"/>
  <c r="C167" i="8"/>
  <c r="C15" i="8"/>
  <c r="C89" i="8"/>
  <c r="C42" i="8"/>
  <c r="C88" i="8"/>
  <c r="C52" i="8"/>
  <c r="C151" i="8"/>
  <c r="C166" i="8"/>
  <c r="C87" i="8"/>
  <c r="C86" i="8"/>
  <c r="C150" i="8"/>
  <c r="C85" i="8"/>
  <c r="C149" i="8"/>
  <c r="C3" i="8"/>
  <c r="C84" i="8"/>
  <c r="C110" i="8"/>
  <c r="C2" i="8"/>
  <c r="C51" i="8"/>
  <c r="C148" i="8"/>
  <c r="C50" i="8"/>
  <c r="C172" i="8"/>
  <c r="C136" i="8"/>
  <c r="C83" i="8"/>
  <c r="C165" i="8"/>
  <c r="C109" i="8"/>
  <c r="C41" i="8"/>
  <c r="C164" i="8"/>
  <c r="C108" i="8"/>
  <c r="C40" i="8"/>
  <c r="C49" i="8"/>
  <c r="C159" i="8"/>
  <c r="C107" i="8"/>
  <c r="C48" i="8"/>
  <c r="C63" i="8"/>
  <c r="C158" i="8"/>
  <c r="C14" i="8"/>
  <c r="C47" i="8"/>
  <c r="C162" i="7"/>
  <c r="C82" i="7"/>
  <c r="C36" i="7"/>
  <c r="C95" i="7"/>
  <c r="C72" i="7"/>
  <c r="C35" i="7"/>
  <c r="C94" i="7"/>
  <c r="C111" i="7"/>
  <c r="C161" i="7"/>
  <c r="C160" i="7"/>
  <c r="C54" i="7"/>
  <c r="C151" i="7"/>
  <c r="C93" i="7"/>
  <c r="C110" i="7"/>
  <c r="C34" i="7"/>
  <c r="C33" i="7"/>
  <c r="C53" i="7"/>
  <c r="C181" i="7"/>
  <c r="C121" i="7"/>
  <c r="C71" i="7"/>
  <c r="C32" i="7"/>
  <c r="C109" i="7"/>
  <c r="C92" i="7"/>
  <c r="C70" i="7"/>
  <c r="C191" i="7"/>
  <c r="C31" i="7"/>
  <c r="C81" i="7"/>
  <c r="C30" i="7"/>
  <c r="C52" i="7"/>
  <c r="C108" i="7"/>
  <c r="C91" i="7"/>
  <c r="C29" i="7"/>
  <c r="C90" i="7"/>
  <c r="C26" i="7"/>
  <c r="C139" i="7"/>
  <c r="C138" i="7"/>
  <c r="C67" i="7"/>
  <c r="C137" i="7"/>
  <c r="C48" i="7"/>
  <c r="C89" i="7"/>
  <c r="C167" i="7"/>
  <c r="C118" i="7"/>
  <c r="C106" i="7"/>
  <c r="C105" i="7"/>
  <c r="C126" i="7"/>
  <c r="C117" i="7"/>
  <c r="C66" i="7"/>
  <c r="C25" i="7"/>
  <c r="C180" i="7"/>
  <c r="C65" i="7"/>
  <c r="C24" i="7"/>
  <c r="C78" i="7"/>
  <c r="C64" i="7"/>
  <c r="C136" i="7"/>
  <c r="C156" i="7"/>
  <c r="C116" i="7"/>
  <c r="C47" i="7"/>
  <c r="C179" i="7"/>
  <c r="C46" i="7"/>
  <c r="C166" i="7"/>
  <c r="C149" i="7"/>
  <c r="C88" i="7"/>
  <c r="C23" i="7"/>
  <c r="C155" i="7"/>
  <c r="C135" i="7"/>
  <c r="C178" i="7"/>
  <c r="C63" i="7"/>
  <c r="C145" i="7"/>
  <c r="C188" i="7"/>
  <c r="C134" i="7"/>
  <c r="C104" i="7"/>
  <c r="C45" i="7"/>
  <c r="C62" i="7"/>
  <c r="C154" i="7"/>
  <c r="C87" i="7"/>
  <c r="C103" i="7"/>
  <c r="C22" i="7"/>
  <c r="C187" i="7"/>
  <c r="C77" i="7"/>
  <c r="C21" i="7"/>
  <c r="C44" i="7"/>
  <c r="C177" i="7"/>
  <c r="C20" i="7"/>
  <c r="C148" i="7"/>
  <c r="C176" i="7"/>
  <c r="C153" i="7"/>
  <c r="C76" i="7"/>
  <c r="C125" i="7"/>
  <c r="C175" i="7"/>
  <c r="C133" i="7"/>
  <c r="C75" i="7"/>
  <c r="C102" i="7"/>
  <c r="C174" i="7"/>
  <c r="C132" i="7"/>
  <c r="C124" i="7"/>
  <c r="C19" i="7"/>
  <c r="C131" i="7"/>
  <c r="C130" i="7"/>
  <c r="C129" i="7"/>
  <c r="C182" i="7"/>
  <c r="C18" i="7"/>
  <c r="C115" i="7"/>
  <c r="C43" i="7"/>
  <c r="C101" i="7"/>
  <c r="C17" i="7"/>
  <c r="C144" i="7"/>
  <c r="C97" i="7"/>
  <c r="C86" i="7"/>
  <c r="C152" i="7"/>
  <c r="C114" i="7"/>
  <c r="C186" i="7"/>
  <c r="C185" i="7"/>
  <c r="C123" i="7"/>
  <c r="C61" i="7"/>
  <c r="C173" i="7"/>
  <c r="C113" i="7"/>
  <c r="C96" i="7"/>
  <c r="C16" i="7"/>
  <c r="C15" i="7"/>
  <c r="C172" i="7"/>
  <c r="C14" i="7"/>
  <c r="C165" i="7"/>
  <c r="C13" i="7"/>
  <c r="C12" i="7"/>
  <c r="C11" i="7"/>
  <c r="C74" i="7"/>
  <c r="C42" i="7"/>
  <c r="C41" i="7"/>
  <c r="C112" i="7"/>
  <c r="C184" i="7"/>
  <c r="C10" i="7"/>
  <c r="C100" i="7"/>
  <c r="C164" i="7"/>
  <c r="C122" i="7"/>
  <c r="C9" i="7"/>
  <c r="C8" i="7"/>
  <c r="C40" i="7"/>
  <c r="C60" i="7"/>
  <c r="C171" i="7"/>
  <c r="C99" i="7"/>
  <c r="C7" i="7"/>
  <c r="C39" i="7"/>
  <c r="C170" i="7"/>
  <c r="C6" i="7"/>
  <c r="C169" i="7"/>
  <c r="C98" i="7"/>
  <c r="C5" i="7"/>
  <c r="C59" i="7"/>
  <c r="C85" i="7"/>
  <c r="C4" i="7"/>
  <c r="C168" i="7"/>
  <c r="C128" i="7"/>
  <c r="C58" i="7"/>
  <c r="C38" i="7"/>
  <c r="C37" i="7"/>
  <c r="C73" i="7"/>
  <c r="C84" i="7"/>
  <c r="C163" i="7"/>
  <c r="C83" i="7"/>
  <c r="C127" i="7"/>
  <c r="C3" i="7"/>
  <c r="C57" i="7"/>
  <c r="C147" i="7"/>
  <c r="C143" i="7"/>
  <c r="C56" i="7"/>
  <c r="C146" i="7"/>
  <c r="C2" i="7"/>
  <c r="C183" i="7"/>
  <c r="C55" i="7"/>
  <c r="C51" i="5"/>
  <c r="C169" i="5"/>
  <c r="C50" i="5"/>
  <c r="C24" i="5"/>
  <c r="C23" i="5"/>
  <c r="C74" i="5"/>
  <c r="C22" i="5"/>
  <c r="C102" i="5"/>
  <c r="C21" i="5"/>
  <c r="C20" i="5"/>
  <c r="C165" i="5"/>
  <c r="C134" i="5"/>
  <c r="C19" i="5"/>
  <c r="C133" i="5"/>
  <c r="C168" i="5"/>
  <c r="C49" i="5"/>
  <c r="C18" i="5"/>
  <c r="C160" i="5"/>
  <c r="C17" i="5"/>
  <c r="C123" i="5"/>
  <c r="C122" i="5"/>
  <c r="C16" i="5"/>
  <c r="C15" i="5"/>
  <c r="C92" i="5"/>
  <c r="C191" i="5"/>
  <c r="C121" i="5"/>
  <c r="C73" i="5"/>
  <c r="C107" i="5"/>
  <c r="C14" i="5"/>
  <c r="C13" i="5"/>
  <c r="C120" i="5"/>
  <c r="C119" i="5"/>
  <c r="C67" i="5"/>
  <c r="C89" i="5"/>
  <c r="C88" i="5"/>
  <c r="C87" i="5"/>
  <c r="C86" i="5"/>
  <c r="C155" i="5"/>
  <c r="C110" i="5"/>
  <c r="C66" i="5"/>
  <c r="C85" i="5"/>
  <c r="C65" i="5"/>
  <c r="C45" i="5"/>
  <c r="C10" i="5"/>
  <c r="C144" i="5"/>
  <c r="C158" i="5"/>
  <c r="C84" i="5"/>
  <c r="C83" i="5"/>
  <c r="C64" i="5"/>
  <c r="C132" i="5"/>
  <c r="C82" i="5"/>
  <c r="C105" i="5"/>
  <c r="C131" i="5"/>
  <c r="C81" i="5"/>
  <c r="C80" i="5"/>
  <c r="C143" i="5"/>
  <c r="C130" i="5"/>
  <c r="C117" i="5"/>
  <c r="C142" i="5"/>
  <c r="C181" i="5"/>
  <c r="C147" i="5"/>
  <c r="C116" i="5"/>
  <c r="C129" i="5"/>
  <c r="C141" i="5"/>
  <c r="C9" i="5"/>
  <c r="C140" i="5"/>
  <c r="C139" i="5"/>
  <c r="C183" i="5"/>
  <c r="C180" i="5"/>
  <c r="C179" i="5"/>
  <c r="C178" i="5"/>
  <c r="C63" i="5"/>
  <c r="C138" i="5"/>
  <c r="C190" i="5"/>
  <c r="C44" i="5"/>
  <c r="C101" i="5"/>
  <c r="C43" i="5"/>
  <c r="C177" i="5"/>
  <c r="C62" i="5"/>
  <c r="C128" i="5"/>
  <c r="C61" i="5"/>
  <c r="C8" i="5"/>
  <c r="C42" i="5"/>
  <c r="C115" i="5"/>
  <c r="C60" i="5"/>
  <c r="C100" i="5"/>
  <c r="C99" i="5"/>
  <c r="C41" i="5"/>
  <c r="C154" i="5"/>
  <c r="C114" i="5"/>
  <c r="C164" i="5"/>
  <c r="C104" i="5"/>
  <c r="C98" i="5"/>
  <c r="C113" i="5"/>
  <c r="C163" i="5"/>
  <c r="C176" i="5"/>
  <c r="C112" i="5"/>
  <c r="C111" i="5"/>
  <c r="C79" i="5"/>
  <c r="C78" i="5"/>
  <c r="C175" i="5"/>
  <c r="C59" i="5"/>
  <c r="C137" i="5"/>
  <c r="C182" i="5"/>
  <c r="C58" i="5"/>
  <c r="C40" i="5"/>
  <c r="C127" i="5"/>
  <c r="C7" i="5"/>
  <c r="C6" i="5"/>
  <c r="C136" i="5"/>
  <c r="C146" i="5"/>
  <c r="C103" i="5"/>
  <c r="C57" i="5"/>
  <c r="C126" i="5"/>
  <c r="C125" i="5"/>
  <c r="C135" i="5"/>
  <c r="C153" i="5"/>
  <c r="C56" i="5"/>
  <c r="C174" i="5"/>
  <c r="C162" i="5"/>
  <c r="C39" i="5"/>
  <c r="C38" i="5"/>
  <c r="C37" i="5"/>
  <c r="C36" i="5"/>
  <c r="C77" i="5"/>
  <c r="C55" i="5"/>
  <c r="C54" i="5"/>
  <c r="C109" i="5"/>
  <c r="C173" i="5"/>
  <c r="C124" i="5"/>
  <c r="C35" i="5"/>
  <c r="C34" i="5"/>
  <c r="C33" i="5"/>
  <c r="C97" i="5"/>
  <c r="C32" i="5"/>
  <c r="C76" i="5"/>
  <c r="C189" i="5"/>
  <c r="C188" i="5"/>
  <c r="C152" i="5"/>
  <c r="C31" i="5"/>
  <c r="C187" i="5"/>
  <c r="C186" i="5"/>
  <c r="C151" i="5"/>
  <c r="C30" i="5"/>
  <c r="C150" i="5"/>
  <c r="C75" i="5"/>
  <c r="C29" i="5"/>
  <c r="C5" i="5"/>
  <c r="C185" i="5"/>
  <c r="C172" i="5"/>
  <c r="C149" i="5"/>
  <c r="C4" i="5"/>
  <c r="C3" i="5"/>
  <c r="C2" i="5"/>
  <c r="C53" i="5"/>
  <c r="C161" i="5"/>
  <c r="C28" i="5"/>
  <c r="C96" i="5"/>
  <c r="C184" i="5"/>
  <c r="C171" i="5"/>
  <c r="C95" i="5"/>
  <c r="C27" i="5"/>
  <c r="C52" i="5"/>
  <c r="C108" i="5"/>
  <c r="C26" i="5"/>
  <c r="C170" i="5"/>
  <c r="C148" i="5"/>
  <c r="C94" i="5"/>
  <c r="C25" i="5"/>
  <c r="C35" i="3"/>
  <c r="C128" i="3"/>
  <c r="C127" i="3"/>
  <c r="C190" i="3"/>
  <c r="C139" i="3"/>
  <c r="C59" i="3"/>
  <c r="C189" i="3"/>
  <c r="C126" i="3"/>
  <c r="C58" i="3"/>
  <c r="C57" i="3"/>
  <c r="C133" i="3"/>
  <c r="C125" i="3"/>
  <c r="C188" i="3"/>
  <c r="C187" i="3"/>
  <c r="C167" i="3"/>
  <c r="C124" i="3"/>
  <c r="C123" i="3"/>
  <c r="C56" i="3"/>
  <c r="C122" i="3"/>
  <c r="C175" i="3"/>
  <c r="C121" i="3"/>
  <c r="C120" i="3"/>
  <c r="C119" i="3"/>
  <c r="C55" i="3"/>
  <c r="C191" i="3"/>
  <c r="C118" i="3"/>
  <c r="C33" i="3"/>
  <c r="C117" i="3"/>
  <c r="C116" i="3"/>
  <c r="C32" i="3"/>
  <c r="C115" i="3"/>
  <c r="C164" i="3"/>
  <c r="C107" i="3"/>
  <c r="C106" i="3"/>
  <c r="C105" i="3"/>
  <c r="C29" i="3"/>
  <c r="C104" i="3"/>
  <c r="C130" i="3"/>
  <c r="C46" i="3"/>
  <c r="C103" i="3"/>
  <c r="C28" i="3"/>
  <c r="C102" i="3"/>
  <c r="C45" i="3"/>
  <c r="C163" i="3"/>
  <c r="C27" i="3"/>
  <c r="C26" i="3"/>
  <c r="C101" i="3"/>
  <c r="C162" i="3"/>
  <c r="C44" i="3"/>
  <c r="C100" i="3"/>
  <c r="C25" i="3"/>
  <c r="C43" i="3"/>
  <c r="C99" i="3"/>
  <c r="C98" i="3"/>
  <c r="C144" i="3"/>
  <c r="C97" i="3"/>
  <c r="C165" i="3"/>
  <c r="C96" i="3"/>
  <c r="C95" i="3"/>
  <c r="C24" i="3"/>
  <c r="C157" i="3"/>
  <c r="C94" i="3"/>
  <c r="C23" i="3"/>
  <c r="C174" i="3"/>
  <c r="C93" i="3"/>
  <c r="C22" i="3"/>
  <c r="C21" i="3"/>
  <c r="C156" i="3"/>
  <c r="C92" i="3"/>
  <c r="C20" i="3"/>
  <c r="C161" i="3"/>
  <c r="C143" i="3"/>
  <c r="C42" i="3"/>
  <c r="C19" i="3"/>
  <c r="C91" i="3"/>
  <c r="C90" i="3"/>
  <c r="C155" i="3"/>
  <c r="C18" i="3"/>
  <c r="C89" i="3"/>
  <c r="C160" i="3"/>
  <c r="C166" i="3"/>
  <c r="C138" i="3"/>
  <c r="C154" i="3"/>
  <c r="C17" i="3"/>
  <c r="C88" i="3"/>
  <c r="C173" i="3"/>
  <c r="C137" i="3"/>
  <c r="C16" i="3"/>
  <c r="C87" i="3"/>
  <c r="C172" i="3"/>
  <c r="C41" i="3"/>
  <c r="C153" i="3"/>
  <c r="C86" i="3"/>
  <c r="C152" i="3"/>
  <c r="C151" i="3"/>
  <c r="C85" i="3"/>
  <c r="C84" i="3"/>
  <c r="C170" i="3"/>
  <c r="C169" i="3"/>
  <c r="C83" i="3"/>
  <c r="C15" i="3"/>
  <c r="C82" i="3"/>
  <c r="C40" i="3"/>
  <c r="C186" i="3"/>
  <c r="C150" i="3"/>
  <c r="C159" i="3"/>
  <c r="C81" i="3"/>
  <c r="C80" i="3"/>
  <c r="C185" i="3"/>
  <c r="C149" i="3"/>
  <c r="C142" i="3"/>
  <c r="C14" i="3"/>
  <c r="C184" i="3"/>
  <c r="C148" i="3"/>
  <c r="C79" i="3"/>
  <c r="C147" i="3"/>
  <c r="C183" i="3"/>
  <c r="C78" i="3"/>
  <c r="C129" i="3"/>
  <c r="C77" i="3"/>
  <c r="C76" i="3"/>
  <c r="C75" i="3"/>
  <c r="C74" i="3"/>
  <c r="C73" i="3"/>
  <c r="C39" i="3"/>
  <c r="C13" i="3"/>
  <c r="C72" i="3"/>
  <c r="C146" i="3"/>
  <c r="C136" i="3"/>
  <c r="C71" i="3"/>
  <c r="C12" i="3"/>
  <c r="C70" i="3"/>
  <c r="C158" i="3"/>
  <c r="C69" i="3"/>
  <c r="C135" i="3"/>
  <c r="C68" i="3"/>
  <c r="C38" i="3"/>
  <c r="C182" i="3"/>
  <c r="C140" i="3"/>
  <c r="C37" i="3"/>
  <c r="C67" i="3"/>
  <c r="C181" i="3"/>
  <c r="C66" i="3"/>
  <c r="C180" i="3"/>
  <c r="C134" i="3"/>
  <c r="C65" i="3"/>
  <c r="C179" i="3"/>
  <c r="C36" i="3"/>
  <c r="C64" i="3"/>
  <c r="C178" i="3"/>
  <c r="C63" i="3"/>
  <c r="C177" i="3"/>
  <c r="C62" i="3"/>
  <c r="C11" i="3"/>
  <c r="C141" i="3"/>
  <c r="C10" i="3"/>
  <c r="C168" i="3"/>
  <c r="C61" i="3"/>
  <c r="C9" i="3"/>
  <c r="C176" i="3"/>
  <c r="C8" i="3"/>
  <c r="C7" i="3"/>
  <c r="C6" i="3"/>
  <c r="C5" i="3"/>
  <c r="C4" i="3"/>
  <c r="C60" i="3"/>
  <c r="C3" i="3"/>
  <c r="C2" i="3"/>
  <c r="C41" i="1"/>
  <c r="C50" i="1" l="1"/>
  <c r="C49" i="1"/>
  <c r="C48" i="1"/>
  <c r="C47" i="1"/>
  <c r="C46" i="1"/>
  <c r="C45" i="1"/>
  <c r="C44" i="1"/>
  <c r="C43" i="1"/>
  <c r="C42" i="1"/>
  <c r="C40" i="1"/>
  <c r="C39" i="1"/>
  <c r="C38" i="1"/>
  <c r="C37" i="1"/>
  <c r="C36" i="1"/>
  <c r="C35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183" i="1"/>
  <c r="C174" i="1" l="1"/>
  <c r="C173" i="1"/>
  <c r="C172" i="1"/>
  <c r="C171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191" i="1"/>
  <c r="C190" i="1"/>
  <c r="C189" i="1"/>
  <c r="C188" i="1"/>
  <c r="C187" i="1"/>
  <c r="C186" i="1"/>
  <c r="C185" i="1"/>
  <c r="C184" i="1"/>
  <c r="C182" i="1"/>
  <c r="C181" i="1"/>
  <c r="C180" i="1"/>
  <c r="C179" i="1"/>
  <c r="C178" i="1"/>
  <c r="C177" i="1"/>
  <c r="C176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</calcChain>
</file>

<file path=xl/sharedStrings.xml><?xml version="1.0" encoding="utf-8"?>
<sst xmlns="http://schemas.openxmlformats.org/spreadsheetml/2006/main" count="7126" uniqueCount="359">
  <si>
    <t>NOM</t>
  </si>
  <si>
    <t>Prénom</t>
  </si>
  <si>
    <t>Classe</t>
  </si>
  <si>
    <t>Jason</t>
  </si>
  <si>
    <t>Yassine</t>
  </si>
  <si>
    <t>Alexandre</t>
  </si>
  <si>
    <t>Clément</t>
  </si>
  <si>
    <t>Maxime</t>
  </si>
  <si>
    <t>Jérémy</t>
  </si>
  <si>
    <t>Rudy</t>
  </si>
  <si>
    <t>Solène</t>
  </si>
  <si>
    <t>Choix 8</t>
  </si>
  <si>
    <t>Choix 7</t>
  </si>
  <si>
    <t>Choix 6</t>
  </si>
  <si>
    <t>Choix 5</t>
  </si>
  <si>
    <t>Choix 4</t>
  </si>
  <si>
    <t>Choix 1</t>
  </si>
  <si>
    <t>Choix 2</t>
  </si>
  <si>
    <t>Choix 3</t>
  </si>
  <si>
    <t>BABIN</t>
  </si>
  <si>
    <t>Zélie</t>
  </si>
  <si>
    <t>DRATWA</t>
  </si>
  <si>
    <t>Abigaël</t>
  </si>
  <si>
    <t>FILLON</t>
  </si>
  <si>
    <t>Sylvain</t>
  </si>
  <si>
    <t>GIRARD</t>
  </si>
  <si>
    <t>Louanne</t>
  </si>
  <si>
    <t>GRELLOT</t>
  </si>
  <si>
    <t>Dorian</t>
  </si>
  <si>
    <t>JAULIN</t>
  </si>
  <si>
    <t>Pauline</t>
  </si>
  <si>
    <t>LEBLOND</t>
  </si>
  <si>
    <t>Angelina</t>
  </si>
  <si>
    <t>MARTIN</t>
  </si>
  <si>
    <t>MEUNIER</t>
  </si>
  <si>
    <t>NETO</t>
  </si>
  <si>
    <t>Romane</t>
  </si>
  <si>
    <t>PAIN</t>
  </si>
  <si>
    <t>Anaïs</t>
  </si>
  <si>
    <t>PIN</t>
  </si>
  <si>
    <t>Malcolm</t>
  </si>
  <si>
    <t>POIRIER</t>
  </si>
  <si>
    <t>PROTTEAU</t>
  </si>
  <si>
    <t>Capucine</t>
  </si>
  <si>
    <t>RIANDIERE</t>
  </si>
  <si>
    <t>Jasmin</t>
  </si>
  <si>
    <t>SERGENT</t>
  </si>
  <si>
    <t>Léa</t>
  </si>
  <si>
    <t>SOKAY</t>
  </si>
  <si>
    <t>Bélinda</t>
  </si>
  <si>
    <t>THIOLLET</t>
  </si>
  <si>
    <t>Inès</t>
  </si>
  <si>
    <t>BLANCHARD</t>
  </si>
  <si>
    <t>Gaëtan</t>
  </si>
  <si>
    <t>BONNOUVRIER</t>
  </si>
  <si>
    <t>Maria</t>
  </si>
  <si>
    <t>BROUZET</t>
  </si>
  <si>
    <t>Mathéo</t>
  </si>
  <si>
    <t>Manon</t>
  </si>
  <si>
    <t>Élysa</t>
  </si>
  <si>
    <t>GIRET-HUGEL</t>
  </si>
  <si>
    <t>Mathilde</t>
  </si>
  <si>
    <t>GIROIRE</t>
  </si>
  <si>
    <t>Romain</t>
  </si>
  <si>
    <t>GIROUX</t>
  </si>
  <si>
    <t>Didier</t>
  </si>
  <si>
    <t>JAUNEAU</t>
  </si>
  <si>
    <t>Charlotte</t>
  </si>
  <si>
    <t>LALLE</t>
  </si>
  <si>
    <t>LENGLET</t>
  </si>
  <si>
    <t>Enzo</t>
  </si>
  <si>
    <t>MERIAU</t>
  </si>
  <si>
    <t>Tom</t>
  </si>
  <si>
    <t>METAIS</t>
  </si>
  <si>
    <t>Laura</t>
  </si>
  <si>
    <t>PREST</t>
  </si>
  <si>
    <t>Sacha</t>
  </si>
  <si>
    <t>RERSA</t>
  </si>
  <si>
    <t>Ségolène</t>
  </si>
  <si>
    <t>SENISE</t>
  </si>
  <si>
    <t>Samantha</t>
  </si>
  <si>
    <t>TRANCHANT</t>
  </si>
  <si>
    <t>Dilan</t>
  </si>
  <si>
    <t>BICHOT</t>
  </si>
  <si>
    <t>BONTEMPS</t>
  </si>
  <si>
    <t>Hugo</t>
  </si>
  <si>
    <t>CADU</t>
  </si>
  <si>
    <t>Florine</t>
  </si>
  <si>
    <t>CHANTIER</t>
  </si>
  <si>
    <t>Corentin</t>
  </si>
  <si>
    <t>DUPUIS</t>
  </si>
  <si>
    <t>HADDAD</t>
  </si>
  <si>
    <t>Sofian</t>
  </si>
  <si>
    <t>HERAULT</t>
  </si>
  <si>
    <t>Claudia</t>
  </si>
  <si>
    <t>Mélissa</t>
  </si>
  <si>
    <t>LE BEUVANT</t>
  </si>
  <si>
    <t>Melvin</t>
  </si>
  <si>
    <t>LIÉGARD</t>
  </si>
  <si>
    <t>LORIGNÉ</t>
  </si>
  <si>
    <t>Brice</t>
  </si>
  <si>
    <t>Thiéfaine</t>
  </si>
  <si>
    <t>NESPOUX</t>
  </si>
  <si>
    <t>Noa</t>
  </si>
  <si>
    <t>RIDOUARD</t>
  </si>
  <si>
    <t>Nathan</t>
  </si>
  <si>
    <t>SANNIER</t>
  </si>
  <si>
    <t>Marius</t>
  </si>
  <si>
    <t>ALMEIDA</t>
  </si>
  <si>
    <t>Meline</t>
  </si>
  <si>
    <t>BENARD</t>
  </si>
  <si>
    <t>BODARD</t>
  </si>
  <si>
    <t>BOTON</t>
  </si>
  <si>
    <t>Charles</t>
  </si>
  <si>
    <t>BRAUD</t>
  </si>
  <si>
    <t>Raphaël</t>
  </si>
  <si>
    <t>CADET</t>
  </si>
  <si>
    <t>CALCAGNO</t>
  </si>
  <si>
    <t>CHABAUD</t>
  </si>
  <si>
    <t>Luc</t>
  </si>
  <si>
    <t>DEZALY</t>
  </si>
  <si>
    <t>Romy</t>
  </si>
  <si>
    <t>FAUCHER</t>
  </si>
  <si>
    <t>Amandine</t>
  </si>
  <si>
    <t>FOURNEAUX</t>
  </si>
  <si>
    <t>Julie</t>
  </si>
  <si>
    <t>GAULT</t>
  </si>
  <si>
    <t>Louis</t>
  </si>
  <si>
    <t>GLORIAU</t>
  </si>
  <si>
    <t>LAURENDEAU</t>
  </si>
  <si>
    <t>Lucie</t>
  </si>
  <si>
    <t>Sulyvan</t>
  </si>
  <si>
    <t>MICHAUX</t>
  </si>
  <si>
    <t>Luna</t>
  </si>
  <si>
    <t>NAUDON</t>
  </si>
  <si>
    <t>Antoine</t>
  </si>
  <si>
    <t>PAITRAULT</t>
  </si>
  <si>
    <t>Alexis</t>
  </si>
  <si>
    <t>RENOUX</t>
  </si>
  <si>
    <t>SABOURIN</t>
  </si>
  <si>
    <t>Teddy</t>
  </si>
  <si>
    <t>ADOLPHE</t>
  </si>
  <si>
    <t>Pierre</t>
  </si>
  <si>
    <t>BERGEON</t>
  </si>
  <si>
    <t>Johann</t>
  </si>
  <si>
    <t>BIELER</t>
  </si>
  <si>
    <t>BONNET</t>
  </si>
  <si>
    <t>Louison</t>
  </si>
  <si>
    <t>BOUDEAUD</t>
  </si>
  <si>
    <t>Maëva</t>
  </si>
  <si>
    <t>DEMARLY</t>
  </si>
  <si>
    <t>DESCHAMP</t>
  </si>
  <si>
    <t>Etienne</t>
  </si>
  <si>
    <t>DIEUMEGARD</t>
  </si>
  <si>
    <t>Ambre</t>
  </si>
  <si>
    <t>GAUCHOT</t>
  </si>
  <si>
    <t>Théo</t>
  </si>
  <si>
    <t>GAUTELIER</t>
  </si>
  <si>
    <t>GERMAIN</t>
  </si>
  <si>
    <t>Killian</t>
  </si>
  <si>
    <t>Sarah</t>
  </si>
  <si>
    <t>GUIONET</t>
  </si>
  <si>
    <t>Alicia</t>
  </si>
  <si>
    <t>MARILLEAU</t>
  </si>
  <si>
    <t>MAROT</t>
  </si>
  <si>
    <t>Denis</t>
  </si>
  <si>
    <t>MAUILLON</t>
  </si>
  <si>
    <t>Yanaëlle</t>
  </si>
  <si>
    <t>MIOT</t>
  </si>
  <si>
    <t>Morgane</t>
  </si>
  <si>
    <t>MOREAU</t>
  </si>
  <si>
    <t>SAPIN</t>
  </si>
  <si>
    <t>Oceanne</t>
  </si>
  <si>
    <t>Lou</t>
  </si>
  <si>
    <t>BARRE</t>
  </si>
  <si>
    <t>Yorick</t>
  </si>
  <si>
    <t>Mathias</t>
  </si>
  <si>
    <t>Jemes</t>
  </si>
  <si>
    <t>BROTTIER</t>
  </si>
  <si>
    <t>Mélina</t>
  </si>
  <si>
    <t>Quentin</t>
  </si>
  <si>
    <t>COLLON</t>
  </si>
  <si>
    <t>Jules</t>
  </si>
  <si>
    <t>CONTENT</t>
  </si>
  <si>
    <t>DARRAS</t>
  </si>
  <si>
    <t>Maëlys</t>
  </si>
  <si>
    <t>DIONNET</t>
  </si>
  <si>
    <t>Ethan</t>
  </si>
  <si>
    <t>DUPIN</t>
  </si>
  <si>
    <t>Guillaume</t>
  </si>
  <si>
    <t>GENEVET</t>
  </si>
  <si>
    <t>Daphnée</t>
  </si>
  <si>
    <t>GINGUAY</t>
  </si>
  <si>
    <t>Florent</t>
  </si>
  <si>
    <t>GRELLIER</t>
  </si>
  <si>
    <t>Ninon</t>
  </si>
  <si>
    <t>Manuella</t>
  </si>
  <si>
    <t>NEWMAN</t>
  </si>
  <si>
    <t>Lilia</t>
  </si>
  <si>
    <t>PELLETIER</t>
  </si>
  <si>
    <t>Emilien</t>
  </si>
  <si>
    <t>Leïla</t>
  </si>
  <si>
    <t>PROUST</t>
  </si>
  <si>
    <t>Léo</t>
  </si>
  <si>
    <t>RENAUDEAU</t>
  </si>
  <si>
    <t>Virgile</t>
  </si>
  <si>
    <t>ROCHARD</t>
  </si>
  <si>
    <t>Félicien</t>
  </si>
  <si>
    <t>SARRAZIN</t>
  </si>
  <si>
    <t>Thibault</t>
  </si>
  <si>
    <t>TESTARD</t>
  </si>
  <si>
    <t>AUGIRON</t>
  </si>
  <si>
    <t>Matéo</t>
  </si>
  <si>
    <t>Natéa</t>
  </si>
  <si>
    <t>BARCQ</t>
  </si>
  <si>
    <t>Adrien</t>
  </si>
  <si>
    <t>Nolan</t>
  </si>
  <si>
    <t>CHARGELEGUE</t>
  </si>
  <si>
    <t>Hortense</t>
  </si>
  <si>
    <t>CHARRON</t>
  </si>
  <si>
    <t>Camille</t>
  </si>
  <si>
    <t>DAIN CHARRIER</t>
  </si>
  <si>
    <t>Niels</t>
  </si>
  <si>
    <t>GAGNAIRE</t>
  </si>
  <si>
    <t>Yohan</t>
  </si>
  <si>
    <t>GANIVET</t>
  </si>
  <si>
    <t>Cléa</t>
  </si>
  <si>
    <t>GERBIER</t>
  </si>
  <si>
    <t>Esteban</t>
  </si>
  <si>
    <t>LEVEQUE</t>
  </si>
  <si>
    <t>LIOTTA</t>
  </si>
  <si>
    <t>Kimberley</t>
  </si>
  <si>
    <t>Nino</t>
  </si>
  <si>
    <t>Julien</t>
  </si>
  <si>
    <t>PLANCHENAULT</t>
  </si>
  <si>
    <t>Marine</t>
  </si>
  <si>
    <t>PORNIN</t>
  </si>
  <si>
    <t>Swann</t>
  </si>
  <si>
    <t>POTET</t>
  </si>
  <si>
    <t>Joris</t>
  </si>
  <si>
    <t>SENECHAUD</t>
  </si>
  <si>
    <t>Logan</t>
  </si>
  <si>
    <t>SIMMONDS MARTINEZ</t>
  </si>
  <si>
    <t>Angel</t>
  </si>
  <si>
    <t>STUDER</t>
  </si>
  <si>
    <t>AKALLOUY</t>
  </si>
  <si>
    <t>Alia</t>
  </si>
  <si>
    <t>BARIBAULT</t>
  </si>
  <si>
    <t>Axel</t>
  </si>
  <si>
    <t>Lilly</t>
  </si>
  <si>
    <t>Angèle</t>
  </si>
  <si>
    <t>BOUCHERIE</t>
  </si>
  <si>
    <t>Océane</t>
  </si>
  <si>
    <t>Mathis</t>
  </si>
  <si>
    <t>Lonna</t>
  </si>
  <si>
    <t>JARSON</t>
  </si>
  <si>
    <t>Laurine</t>
  </si>
  <si>
    <t>MALVAUD</t>
  </si>
  <si>
    <t>Célestin</t>
  </si>
  <si>
    <t>Fabio</t>
  </si>
  <si>
    <t>MORTEAU</t>
  </si>
  <si>
    <t>Merwann</t>
  </si>
  <si>
    <t>PAITREAULT</t>
  </si>
  <si>
    <t>PAPET</t>
  </si>
  <si>
    <t>Leon</t>
  </si>
  <si>
    <t>RABOUAM</t>
  </si>
  <si>
    <t>Erwan</t>
  </si>
  <si>
    <t>BEAU DIX-NEUF</t>
  </si>
  <si>
    <t>BERBARA</t>
  </si>
  <si>
    <t>BOITARD</t>
  </si>
  <si>
    <t>Jenny</t>
  </si>
  <si>
    <t>Noleane</t>
  </si>
  <si>
    <t>ETOURNEAU</t>
  </si>
  <si>
    <t>Alan</t>
  </si>
  <si>
    <t>FICHET</t>
  </si>
  <si>
    <t>GAUTRAULT</t>
  </si>
  <si>
    <t>Lucas</t>
  </si>
  <si>
    <t>Tanguy</t>
  </si>
  <si>
    <t>GUERIN</t>
  </si>
  <si>
    <t>Alex</t>
  </si>
  <si>
    <t>LIROT</t>
  </si>
  <si>
    <t>Nora</t>
  </si>
  <si>
    <t>LONGEAU</t>
  </si>
  <si>
    <t>MILLERIOUX</t>
  </si>
  <si>
    <t>THIBAUT</t>
  </si>
  <si>
    <t>Lylia</t>
  </si>
  <si>
    <t>THOMAS</t>
  </si>
  <si>
    <t>DAVID</t>
  </si>
  <si>
    <t>Lyhiam</t>
  </si>
  <si>
    <t>DEBRIL</t>
  </si>
  <si>
    <t>Joey</t>
  </si>
  <si>
    <t>DERVEEUW MERVEILLIE</t>
  </si>
  <si>
    <t>Jade</t>
  </si>
  <si>
    <t>FORGET</t>
  </si>
  <si>
    <t>Maïa</t>
  </si>
  <si>
    <t>GELEIN</t>
  </si>
  <si>
    <t>Lea</t>
  </si>
  <si>
    <t>GOMIT</t>
  </si>
  <si>
    <t>Géry</t>
  </si>
  <si>
    <t>Raphaëlle</t>
  </si>
  <si>
    <t>Michèle</t>
  </si>
  <si>
    <t>MESMIN BORG</t>
  </si>
  <si>
    <t>Elisa</t>
  </si>
  <si>
    <t>NEAU--PÉPIN</t>
  </si>
  <si>
    <t>Leslie</t>
  </si>
  <si>
    <t>SKIEFFER</t>
  </si>
  <si>
    <t>VACHER</t>
  </si>
  <si>
    <t>Mickael</t>
  </si>
  <si>
    <t>VALLAT</t>
  </si>
  <si>
    <t>Justine</t>
  </si>
  <si>
    <t>1- Chasse aux Trésors</t>
  </si>
  <si>
    <t>2- 7ème continent</t>
  </si>
  <si>
    <t>3- Land Art</t>
  </si>
  <si>
    <t>4- Grand Nettoyage de printemps</t>
  </si>
  <si>
    <t>5-Hydrogène, combustible de demain?</t>
  </si>
  <si>
    <t>6- Scratchons en recyclant</t>
  </si>
  <si>
    <t>7- O Buffe</t>
  </si>
  <si>
    <t>8- 9m2 de terre à inventer</t>
  </si>
  <si>
    <t>9- Label'Danse</t>
  </si>
  <si>
    <t>10- Eco-Lanta</t>
  </si>
  <si>
    <t>11- Rando découverte à Vélo</t>
  </si>
  <si>
    <t>12- Sérious Game</t>
  </si>
  <si>
    <t>13- Spanglish games</t>
  </si>
  <si>
    <t>14-Chanson Ecol'eau</t>
  </si>
  <si>
    <t>15- EcOlympiades</t>
  </si>
  <si>
    <t>16-Pile sur le Bouchon</t>
  </si>
  <si>
    <t>17-Jeu Wild Animals</t>
  </si>
  <si>
    <t>18-Les Oiseaux du Lac</t>
  </si>
  <si>
    <t>MEHARD</t>
  </si>
  <si>
    <t>Jordan</t>
  </si>
  <si>
    <t>6EME2</t>
  </si>
  <si>
    <t>SCLAFER</t>
  </si>
  <si>
    <t>Juan</t>
  </si>
  <si>
    <t>Loanne</t>
  </si>
  <si>
    <t>6EME1</t>
  </si>
  <si>
    <t>VENDREDI</t>
  </si>
  <si>
    <t>JEUDI MATIN</t>
  </si>
  <si>
    <t>MERCREDI</t>
  </si>
  <si>
    <t>MARDI MATIN</t>
  </si>
  <si>
    <t>Chasse aux Trésors</t>
  </si>
  <si>
    <t>7ème continent</t>
  </si>
  <si>
    <t xml:space="preserve"> Land Art</t>
  </si>
  <si>
    <t xml:space="preserve"> Grand Nettoyage de printemps</t>
  </si>
  <si>
    <t>Hydrogène, combustible de demain?</t>
  </si>
  <si>
    <t>Scratchons en recyclant</t>
  </si>
  <si>
    <t>O Buffe</t>
  </si>
  <si>
    <t>9m2 de terre à inventer</t>
  </si>
  <si>
    <t xml:space="preserve"> Label'Danse</t>
  </si>
  <si>
    <t>Eco-Lanta</t>
  </si>
  <si>
    <t>Rando découverte à Vélo</t>
  </si>
  <si>
    <t xml:space="preserve"> Sérious Game</t>
  </si>
  <si>
    <t>Spanglish games</t>
  </si>
  <si>
    <t>Chanson Ecol'eau</t>
  </si>
  <si>
    <t>EcOlympiades</t>
  </si>
  <si>
    <t>Pile sur le Bouchon</t>
  </si>
  <si>
    <t>Jeu Wild Animals</t>
  </si>
  <si>
    <t>Les Oiseaux du Lac</t>
  </si>
  <si>
    <t>MARDI APREM</t>
  </si>
  <si>
    <t>JEUDI APREM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</si>
</sst>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558ED5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0" fontId="7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0" xfId="0" applyFont="1" applyBorder="1"/>
    <xf numFmtId="0" fontId="2" fillId="0" borderId="0" xfId="0" applyFont="1" applyBorder="1"/>
    <xf numFmtId="0" fontId="8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7">
    <cellStyle name="Heading" xfId="2"/>
    <cellStyle name="Heading1" xfId="3"/>
    <cellStyle name="Normal" xfId="0" builtinId="0"/>
    <cellStyle name="Normal 2" xfId="1"/>
    <cellStyle name="Normal 3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5"/>
  <sheetViews>
    <sheetView tabSelected="1" topLeftCell="A152" zoomScale="70" zoomScaleNormal="70" workbookViewId="0">
      <selection activeCell="J167" sqref="J167"/>
    </sheetView>
  </sheetViews>
  <sheetFormatPr baseColWidth="10" defaultRowHeight="15" x14ac:dyDescent="0.25"/>
  <cols>
    <col min="1" max="1" width="18.85546875" customWidth="1"/>
    <col min="2" max="2" width="20" customWidth="1"/>
    <col min="4" max="4" width="3.7109375" customWidth="1"/>
    <col min="5" max="5" width="30.42578125" customWidth="1"/>
    <col min="6" max="6" width="3.7109375" customWidth="1"/>
    <col min="7" max="7" width="30.42578125" customWidth="1"/>
    <col min="8" max="8" width="3.7109375" customWidth="1"/>
    <col min="9" max="9" width="30.42578125" customWidth="1"/>
    <col min="10" max="10" width="3.7109375" customWidth="1"/>
    <col min="11" max="11" width="30.42578125" customWidth="1"/>
    <col min="12" max="12" width="3.7109375" customWidth="1"/>
    <col min="13" max="13" width="30.42578125" customWidth="1"/>
    <col min="14" max="14" width="3.7109375" customWidth="1"/>
    <col min="15" max="15" width="30.42578125" customWidth="1"/>
  </cols>
  <sheetData>
    <row r="2" spans="1:15" ht="18.75" x14ac:dyDescent="0.3">
      <c r="A2" s="9" t="s">
        <v>0</v>
      </c>
      <c r="B2" s="9" t="s">
        <v>1</v>
      </c>
      <c r="C2" s="9" t="s">
        <v>2</v>
      </c>
      <c r="D2" s="24" t="s">
        <v>338</v>
      </c>
      <c r="E2" s="24"/>
      <c r="F2" s="24" t="s">
        <v>357</v>
      </c>
      <c r="G2" s="24"/>
      <c r="H2" s="24" t="s">
        <v>337</v>
      </c>
      <c r="I2" s="24"/>
      <c r="J2" s="24" t="s">
        <v>336</v>
      </c>
      <c r="K2" s="24"/>
      <c r="L2" s="24" t="s">
        <v>358</v>
      </c>
      <c r="M2" s="24"/>
      <c r="N2" s="24" t="s">
        <v>335</v>
      </c>
      <c r="O2" s="24"/>
    </row>
    <row r="3" spans="1:15" ht="18.75" x14ac:dyDescent="0.3">
      <c r="A3" s="3" t="s">
        <v>19</v>
      </c>
      <c r="B3" s="3" t="s">
        <v>20</v>
      </c>
      <c r="C3" s="3" t="str">
        <f t="shared" ref="C3:C19" si="0">"3EME1"</f>
        <v>3EME1</v>
      </c>
      <c r="D3">
        <v>11</v>
      </c>
      <c r="E3" t="str">
        <f>VLOOKUP(D3,Ateliers!$A$2:$B$19,2)</f>
        <v>Rando découverte à Vélo</v>
      </c>
      <c r="F3">
        <v>1</v>
      </c>
      <c r="G3" t="str">
        <f>VLOOKUP(F3,Ateliers!$A$2:$B$19,2)</f>
        <v>Chasse aux Trésors</v>
      </c>
      <c r="H3">
        <v>14</v>
      </c>
      <c r="I3" t="str">
        <f>VLOOKUP(H3,Ateliers!$A$2:$B$19,2)</f>
        <v>Chanson Ecol'eau</v>
      </c>
      <c r="J3">
        <v>15</v>
      </c>
      <c r="K3" t="str">
        <f>VLOOKUP(J3,Ateliers!$A$2:$B$19,2)</f>
        <v>EcOlympiades</v>
      </c>
      <c r="L3">
        <v>13</v>
      </c>
      <c r="M3" t="str">
        <f>VLOOKUP(L3,Ateliers!$A$2:$B$19,2)</f>
        <v>Spanglish games</v>
      </c>
      <c r="N3">
        <v>6</v>
      </c>
      <c r="O3" t="str">
        <f>VLOOKUP(N3,Ateliers!$A$2:$B$19,2)</f>
        <v>Scratchons en recyclant</v>
      </c>
    </row>
    <row r="4" spans="1:15" ht="18.75" x14ac:dyDescent="0.3">
      <c r="A4" s="3" t="s">
        <v>21</v>
      </c>
      <c r="B4" s="3" t="s">
        <v>22</v>
      </c>
      <c r="C4" s="3" t="str">
        <f t="shared" si="0"/>
        <v>3EME1</v>
      </c>
      <c r="D4">
        <v>9</v>
      </c>
      <c r="E4" t="str">
        <f>VLOOKUP(D4,Ateliers!$A$2:$B$19,2)</f>
        <v xml:space="preserve"> Label'Danse</v>
      </c>
      <c r="F4">
        <v>1</v>
      </c>
      <c r="G4" t="str">
        <f>VLOOKUP(F4,Ateliers!$A$2:$B$19,2)</f>
        <v>Chasse aux Trésors</v>
      </c>
      <c r="H4">
        <v>10</v>
      </c>
      <c r="I4" t="str">
        <f>VLOOKUP(H4,Ateliers!$A$2:$B$19,2)</f>
        <v>Eco-Lanta</v>
      </c>
      <c r="J4">
        <v>13</v>
      </c>
      <c r="K4" t="str">
        <f>VLOOKUP(J4,Ateliers!$A$2:$B$19,2)</f>
        <v>Spanglish games</v>
      </c>
      <c r="L4">
        <v>7</v>
      </c>
      <c r="M4" t="str">
        <f>VLOOKUP(L4,Ateliers!$A$2:$B$19,2)</f>
        <v>O Buffe</v>
      </c>
      <c r="N4">
        <v>14</v>
      </c>
      <c r="O4" t="str">
        <f>VLOOKUP(N4,Ateliers!$A$2:$B$19,2)</f>
        <v>Chanson Ecol'eau</v>
      </c>
    </row>
    <row r="5" spans="1:15" ht="18.75" x14ac:dyDescent="0.3">
      <c r="A5" s="3" t="s">
        <v>23</v>
      </c>
      <c r="B5" s="3" t="s">
        <v>24</v>
      </c>
      <c r="C5" s="3" t="str">
        <f t="shared" si="0"/>
        <v>3EME1</v>
      </c>
      <c r="D5">
        <v>18</v>
      </c>
      <c r="E5" t="str">
        <f>VLOOKUP(D5,Ateliers!$A$2:$B$19,2)</f>
        <v>Les Oiseaux du Lac</v>
      </c>
      <c r="F5">
        <v>5</v>
      </c>
      <c r="G5" t="str">
        <f>VLOOKUP(F5,Ateliers!$A$2:$B$19,2)</f>
        <v>Hydrogène, combustible de demain?</v>
      </c>
      <c r="H5">
        <v>3</v>
      </c>
      <c r="I5" t="str">
        <f>VLOOKUP(H5,Ateliers!$A$2:$B$19,2)</f>
        <v xml:space="preserve"> Land Art</v>
      </c>
      <c r="J5">
        <v>11</v>
      </c>
      <c r="K5" t="str">
        <f>VLOOKUP(J5,Ateliers!$A$2:$B$19,2)</f>
        <v>Rando découverte à Vélo</v>
      </c>
      <c r="L5">
        <v>2</v>
      </c>
      <c r="M5" t="str">
        <f>VLOOKUP(L5,Ateliers!$A$2:$B$19,2)</f>
        <v>7ème continent</v>
      </c>
      <c r="N5">
        <v>6</v>
      </c>
      <c r="O5" t="str">
        <f>VLOOKUP(N5,Ateliers!$A$2:$B$19,2)</f>
        <v>Scratchons en recyclant</v>
      </c>
    </row>
    <row r="6" spans="1:15" ht="18.75" x14ac:dyDescent="0.3">
      <c r="A6" s="3" t="s">
        <v>25</v>
      </c>
      <c r="B6" s="3" t="s">
        <v>26</v>
      </c>
      <c r="C6" s="3" t="str">
        <f t="shared" si="0"/>
        <v>3EME1</v>
      </c>
      <c r="D6">
        <v>18</v>
      </c>
      <c r="E6" t="str">
        <f>VLOOKUP(D6,Ateliers!$A$2:$B$19,2)</f>
        <v>Les Oiseaux du Lac</v>
      </c>
      <c r="F6">
        <v>7</v>
      </c>
      <c r="G6" t="str">
        <f>VLOOKUP(F6,Ateliers!$A$2:$B$19,2)</f>
        <v>O Buffe</v>
      </c>
      <c r="H6">
        <v>3</v>
      </c>
      <c r="I6" t="str">
        <f>VLOOKUP(H6,Ateliers!$A$2:$B$19,2)</f>
        <v xml:space="preserve"> Land Art</v>
      </c>
      <c r="J6">
        <v>1</v>
      </c>
      <c r="K6" t="str">
        <f>VLOOKUP(J6,Ateliers!$A$2:$B$19,2)</f>
        <v>Chasse aux Trésors</v>
      </c>
      <c r="L6">
        <v>13</v>
      </c>
      <c r="M6" t="str">
        <f>VLOOKUP(L6,Ateliers!$A$2:$B$19,2)</f>
        <v>Spanglish games</v>
      </c>
      <c r="N6">
        <v>2</v>
      </c>
      <c r="O6" t="str">
        <f>VLOOKUP(N6,Ateliers!$A$2:$B$19,2)</f>
        <v>7ème continent</v>
      </c>
    </row>
    <row r="7" spans="1:15" ht="18.75" x14ac:dyDescent="0.3">
      <c r="A7" s="3" t="s">
        <v>27</v>
      </c>
      <c r="B7" s="3" t="s">
        <v>28</v>
      </c>
      <c r="C7" s="3" t="str">
        <f t="shared" si="0"/>
        <v>3EME1</v>
      </c>
      <c r="D7">
        <v>15</v>
      </c>
      <c r="E7" t="str">
        <f>VLOOKUP(D7,Ateliers!$A$2:$B$19,2)</f>
        <v>EcOlympiades</v>
      </c>
      <c r="F7">
        <v>6</v>
      </c>
      <c r="G7" t="str">
        <f>VLOOKUP(F7,Ateliers!$A$2:$B$19,2)</f>
        <v>Scratchons en recyclant</v>
      </c>
      <c r="H7">
        <v>1</v>
      </c>
      <c r="I7" t="str">
        <f>VLOOKUP(H7,Ateliers!$A$2:$B$19,2)</f>
        <v>Chasse aux Trésors</v>
      </c>
      <c r="J7">
        <v>13</v>
      </c>
      <c r="K7" t="str">
        <f>VLOOKUP(J7,Ateliers!$A$2:$B$19,2)</f>
        <v>Spanglish games</v>
      </c>
      <c r="L7">
        <v>11</v>
      </c>
      <c r="M7" t="str">
        <f>VLOOKUP(L7,Ateliers!$A$2:$B$19,2)</f>
        <v>Rando découverte à Vélo</v>
      </c>
      <c r="N7">
        <v>14</v>
      </c>
      <c r="O7" t="str">
        <f>VLOOKUP(N7,Ateliers!$A$2:$B$19,2)</f>
        <v>Chanson Ecol'eau</v>
      </c>
    </row>
    <row r="8" spans="1:15" ht="18.75" x14ac:dyDescent="0.3">
      <c r="A8" s="3" t="s">
        <v>29</v>
      </c>
      <c r="B8" s="3" t="s">
        <v>30</v>
      </c>
      <c r="C8" s="3" t="str">
        <f t="shared" si="0"/>
        <v>3EME1</v>
      </c>
      <c r="D8">
        <v>15</v>
      </c>
      <c r="E8" t="str">
        <f>VLOOKUP(D8,Ateliers!$A$2:$B$19,2)</f>
        <v>EcOlympiades</v>
      </c>
      <c r="F8">
        <v>2</v>
      </c>
      <c r="G8" t="str">
        <f>VLOOKUP(F8,Ateliers!$A$2:$B$19,2)</f>
        <v>7ème continent</v>
      </c>
      <c r="H8">
        <v>1</v>
      </c>
      <c r="I8" t="str">
        <f>VLOOKUP(H8,Ateliers!$A$2:$B$19,2)</f>
        <v>Chasse aux Trésors</v>
      </c>
      <c r="J8">
        <v>18</v>
      </c>
      <c r="K8" t="str">
        <f>VLOOKUP(J8,Ateliers!$A$2:$B$19,2)</f>
        <v>Les Oiseaux du Lac</v>
      </c>
      <c r="L8">
        <v>7</v>
      </c>
      <c r="M8" t="str">
        <f>VLOOKUP(L8,Ateliers!$A$2:$B$19,2)</f>
        <v>O Buffe</v>
      </c>
      <c r="N8">
        <v>16</v>
      </c>
      <c r="O8" t="str">
        <f>VLOOKUP(N8,Ateliers!$A$2:$B$19,2)</f>
        <v>Pile sur le Bouchon</v>
      </c>
    </row>
    <row r="9" spans="1:15" ht="18.75" x14ac:dyDescent="0.3">
      <c r="A9" s="3" t="s">
        <v>31</v>
      </c>
      <c r="B9" s="3" t="s">
        <v>32</v>
      </c>
      <c r="C9" s="3" t="str">
        <f t="shared" si="0"/>
        <v>3EME1</v>
      </c>
      <c r="D9">
        <v>6</v>
      </c>
      <c r="E9" t="str">
        <f>VLOOKUP(D9,Ateliers!$A$2:$B$19,2)</f>
        <v>Scratchons en recyclant</v>
      </c>
      <c r="F9">
        <v>5</v>
      </c>
      <c r="G9" t="str">
        <f>VLOOKUP(F9,Ateliers!$A$2:$B$19,2)</f>
        <v>Hydrogène, combustible de demain?</v>
      </c>
      <c r="H9">
        <v>1</v>
      </c>
      <c r="I9" t="str">
        <f>VLOOKUP(H9,Ateliers!$A$2:$B$19,2)</f>
        <v>Chasse aux Trésors</v>
      </c>
      <c r="J9">
        <v>18</v>
      </c>
      <c r="K9" t="str">
        <f>VLOOKUP(J9,Ateliers!$A$2:$B$19,2)</f>
        <v>Les Oiseaux du Lac</v>
      </c>
      <c r="L9">
        <v>3</v>
      </c>
      <c r="M9" t="str">
        <f>VLOOKUP(L9,Ateliers!$A$2:$B$19,2)</f>
        <v xml:space="preserve"> Land Art</v>
      </c>
      <c r="N9">
        <v>11</v>
      </c>
      <c r="O9" t="str">
        <f>VLOOKUP(N9,Ateliers!$A$2:$B$19,2)</f>
        <v>Rando découverte à Vélo</v>
      </c>
    </row>
    <row r="10" spans="1:15" ht="18.75" x14ac:dyDescent="0.3">
      <c r="A10" s="3" t="s">
        <v>33</v>
      </c>
      <c r="B10" s="3" t="s">
        <v>9</v>
      </c>
      <c r="C10" s="3" t="str">
        <f t="shared" si="0"/>
        <v>3EME1</v>
      </c>
      <c r="D10">
        <v>11</v>
      </c>
      <c r="E10" t="str">
        <f>VLOOKUP(D10,Ateliers!$A$2:$B$19,2)</f>
        <v>Rando découverte à Vélo</v>
      </c>
      <c r="F10">
        <v>1</v>
      </c>
      <c r="G10" t="str">
        <f>VLOOKUP(F10,Ateliers!$A$2:$B$19,2)</f>
        <v>Chasse aux Trésors</v>
      </c>
      <c r="H10">
        <v>14</v>
      </c>
      <c r="I10" t="str">
        <f>VLOOKUP(H10,Ateliers!$A$2:$B$19,2)</f>
        <v>Chanson Ecol'eau</v>
      </c>
      <c r="J10">
        <v>15</v>
      </c>
      <c r="K10" t="str">
        <f>VLOOKUP(J10,Ateliers!$A$2:$B$19,2)</f>
        <v>EcOlympiades</v>
      </c>
      <c r="L10">
        <v>13</v>
      </c>
      <c r="M10" t="str">
        <f>VLOOKUP(L10,Ateliers!$A$2:$B$19,2)</f>
        <v>Spanglish games</v>
      </c>
      <c r="N10">
        <v>2</v>
      </c>
      <c r="O10" t="str">
        <f>VLOOKUP(N10,Ateliers!$A$2:$B$19,2)</f>
        <v>7ème continent</v>
      </c>
    </row>
    <row r="11" spans="1:15" ht="18.75" x14ac:dyDescent="0.3">
      <c r="A11" s="3" t="s">
        <v>35</v>
      </c>
      <c r="B11" s="3" t="s">
        <v>36</v>
      </c>
      <c r="C11" s="3" t="str">
        <f t="shared" si="0"/>
        <v>3EME1</v>
      </c>
      <c r="D11">
        <v>2</v>
      </c>
      <c r="E11" t="str">
        <f>VLOOKUP(D11,Ateliers!$A$2:$B$19,2)</f>
        <v>7ème continent</v>
      </c>
      <c r="F11">
        <v>1</v>
      </c>
      <c r="G11" t="str">
        <f>VLOOKUP(F11,Ateliers!$A$2:$B$19,2)</f>
        <v>Chasse aux Trésors</v>
      </c>
      <c r="H11">
        <v>9</v>
      </c>
      <c r="I11" t="str">
        <f>VLOOKUP(H11,Ateliers!$A$2:$B$19,2)</f>
        <v xml:space="preserve"> Label'Danse</v>
      </c>
      <c r="J11">
        <v>13</v>
      </c>
      <c r="K11" t="str">
        <f>VLOOKUP(J11,Ateliers!$A$2:$B$19,2)</f>
        <v>Spanglish games</v>
      </c>
      <c r="L11">
        <v>7</v>
      </c>
      <c r="M11" t="str">
        <f>VLOOKUP(L11,Ateliers!$A$2:$B$19,2)</f>
        <v>O Buffe</v>
      </c>
      <c r="N11">
        <v>14</v>
      </c>
      <c r="O11" t="str">
        <f>VLOOKUP(N11,Ateliers!$A$2:$B$19,2)</f>
        <v>Chanson Ecol'eau</v>
      </c>
    </row>
    <row r="12" spans="1:15" ht="18.75" x14ac:dyDescent="0.3">
      <c r="A12" s="3" t="s">
        <v>37</v>
      </c>
      <c r="B12" s="3" t="s">
        <v>38</v>
      </c>
      <c r="C12" s="3" t="str">
        <f t="shared" si="0"/>
        <v>3EME1</v>
      </c>
      <c r="D12">
        <v>18</v>
      </c>
      <c r="E12" t="str">
        <f>VLOOKUP(D12,Ateliers!$A$2:$B$19,2)</f>
        <v>Les Oiseaux du Lac</v>
      </c>
      <c r="F12">
        <v>1</v>
      </c>
      <c r="G12" t="str">
        <f>VLOOKUP(F12,Ateliers!$A$2:$B$19,2)</f>
        <v>Chasse aux Trésors</v>
      </c>
      <c r="H12">
        <v>3</v>
      </c>
      <c r="I12" t="str">
        <f>VLOOKUP(H12,Ateliers!$A$2:$B$19,2)</f>
        <v xml:space="preserve"> Land Art</v>
      </c>
      <c r="J12">
        <v>5</v>
      </c>
      <c r="K12" t="str">
        <f>VLOOKUP(J12,Ateliers!$A$2:$B$19,2)</f>
        <v>Hydrogène, combustible de demain?</v>
      </c>
      <c r="L12">
        <v>7</v>
      </c>
      <c r="M12" t="str">
        <f>VLOOKUP(L12,Ateliers!$A$2:$B$19,2)</f>
        <v>O Buffe</v>
      </c>
      <c r="N12">
        <v>16</v>
      </c>
      <c r="O12" t="str">
        <f>VLOOKUP(N12,Ateliers!$A$2:$B$19,2)</f>
        <v>Pile sur le Bouchon</v>
      </c>
    </row>
    <row r="13" spans="1:15" ht="18.75" x14ac:dyDescent="0.3">
      <c r="A13" s="3" t="s">
        <v>39</v>
      </c>
      <c r="B13" s="3" t="s">
        <v>40</v>
      </c>
      <c r="C13" s="3" t="str">
        <f t="shared" si="0"/>
        <v>3EME1</v>
      </c>
      <c r="D13">
        <v>2</v>
      </c>
      <c r="E13" t="str">
        <f>VLOOKUP(D13,Ateliers!$A$2:$B$19,2)</f>
        <v>7ème continent</v>
      </c>
      <c r="F13">
        <v>6</v>
      </c>
      <c r="G13" t="str">
        <f>VLOOKUP(F13,Ateliers!$A$2:$B$19,2)</f>
        <v>Scratchons en recyclant</v>
      </c>
      <c r="H13">
        <v>9</v>
      </c>
      <c r="I13" t="str">
        <f>VLOOKUP(H13,Ateliers!$A$2:$B$19,2)</f>
        <v xml:space="preserve"> Label'Danse</v>
      </c>
      <c r="J13">
        <v>13</v>
      </c>
      <c r="K13" t="str">
        <f>VLOOKUP(J13,Ateliers!$A$2:$B$19,2)</f>
        <v>Spanglish games</v>
      </c>
      <c r="L13">
        <v>8</v>
      </c>
      <c r="M13" t="str">
        <f>VLOOKUP(L13,Ateliers!$A$2:$B$19,2)</f>
        <v>9m2 de terre à inventer</v>
      </c>
      <c r="N13">
        <v>11</v>
      </c>
      <c r="O13" t="str">
        <f>VLOOKUP(N13,Ateliers!$A$2:$B$19,2)</f>
        <v>Rando découverte à Vélo</v>
      </c>
    </row>
    <row r="14" spans="1:15" ht="18.75" x14ac:dyDescent="0.3">
      <c r="A14" s="3" t="s">
        <v>41</v>
      </c>
      <c r="B14" s="3" t="s">
        <v>5</v>
      </c>
      <c r="C14" s="3" t="str">
        <f t="shared" si="0"/>
        <v>3EME1</v>
      </c>
      <c r="D14">
        <v>6</v>
      </c>
      <c r="E14" t="str">
        <f>VLOOKUP(D14,Ateliers!$A$2:$B$19,2)</f>
        <v>Scratchons en recyclant</v>
      </c>
      <c r="F14">
        <v>5</v>
      </c>
      <c r="G14" t="str">
        <f>VLOOKUP(F14,Ateliers!$A$2:$B$19,2)</f>
        <v>Hydrogène, combustible de demain?</v>
      </c>
      <c r="H14">
        <v>9</v>
      </c>
      <c r="I14" t="str">
        <f>VLOOKUP(H14,Ateliers!$A$2:$B$19,2)</f>
        <v xml:space="preserve"> Label'Danse</v>
      </c>
      <c r="J14">
        <v>13</v>
      </c>
      <c r="K14" t="str">
        <f>VLOOKUP(J14,Ateliers!$A$2:$B$19,2)</f>
        <v>Spanglish games</v>
      </c>
      <c r="L14">
        <v>8</v>
      </c>
      <c r="M14" t="str">
        <f>VLOOKUP(L14,Ateliers!$A$2:$B$19,2)</f>
        <v>9m2 de terre à inventer</v>
      </c>
      <c r="N14">
        <v>13</v>
      </c>
      <c r="O14" t="str">
        <f>VLOOKUP(N14,Ateliers!$A$2:$B$19,2)</f>
        <v>Spanglish games</v>
      </c>
    </row>
    <row r="15" spans="1:15" ht="18.75" x14ac:dyDescent="0.3">
      <c r="A15" s="3" t="s">
        <v>42</v>
      </c>
      <c r="B15" s="3" t="s">
        <v>43</v>
      </c>
      <c r="C15" s="3" t="str">
        <f t="shared" si="0"/>
        <v>3EME1</v>
      </c>
      <c r="D15">
        <v>15</v>
      </c>
      <c r="E15" t="str">
        <f>VLOOKUP(D15,Ateliers!$A$2:$B$19,2)</f>
        <v>EcOlympiades</v>
      </c>
      <c r="F15">
        <v>1</v>
      </c>
      <c r="G15" t="str">
        <f>VLOOKUP(F15,Ateliers!$A$2:$B$19,2)</f>
        <v>Chasse aux Trésors</v>
      </c>
      <c r="H15">
        <v>14</v>
      </c>
      <c r="I15" t="str">
        <f>VLOOKUP(H15,Ateliers!$A$2:$B$19,2)</f>
        <v>Chanson Ecol'eau</v>
      </c>
      <c r="J15">
        <v>13</v>
      </c>
      <c r="K15" t="str">
        <f>VLOOKUP(J15,Ateliers!$A$2:$B$19,2)</f>
        <v>Spanglish games</v>
      </c>
      <c r="L15">
        <v>9</v>
      </c>
      <c r="M15" t="str">
        <f>VLOOKUP(L15,Ateliers!$A$2:$B$19,2)</f>
        <v xml:space="preserve"> Label'Danse</v>
      </c>
      <c r="N15">
        <v>16</v>
      </c>
      <c r="O15" t="str">
        <f>VLOOKUP(N15,Ateliers!$A$2:$B$19,2)</f>
        <v>Pile sur le Bouchon</v>
      </c>
    </row>
    <row r="16" spans="1:15" ht="18.75" x14ac:dyDescent="0.3">
      <c r="A16" s="3" t="s">
        <v>44</v>
      </c>
      <c r="B16" s="3" t="s">
        <v>45</v>
      </c>
      <c r="C16" s="3" t="str">
        <f t="shared" si="0"/>
        <v>3EME1</v>
      </c>
      <c r="D16">
        <v>6</v>
      </c>
      <c r="E16" t="str">
        <f>VLOOKUP(D16,Ateliers!$A$2:$B$19,2)</f>
        <v>Scratchons en recyclant</v>
      </c>
      <c r="F16">
        <v>5</v>
      </c>
      <c r="G16" t="str">
        <f>VLOOKUP(F16,Ateliers!$A$2:$B$19,2)</f>
        <v>Hydrogène, combustible de demain?</v>
      </c>
      <c r="H16">
        <v>17</v>
      </c>
      <c r="I16" t="str">
        <f>VLOOKUP(H16,Ateliers!$A$2:$B$19,2)</f>
        <v>Jeu Wild Animals</v>
      </c>
      <c r="J16">
        <v>13</v>
      </c>
      <c r="K16" t="str">
        <f>VLOOKUP(J16,Ateliers!$A$2:$B$19,2)</f>
        <v>Spanglish games</v>
      </c>
      <c r="L16">
        <v>12</v>
      </c>
      <c r="M16" t="str">
        <f>VLOOKUP(L16,Ateliers!$A$2:$B$19,2)</f>
        <v xml:space="preserve"> Sérious Game</v>
      </c>
      <c r="N16">
        <v>14</v>
      </c>
      <c r="O16" t="str">
        <f>VLOOKUP(N16,Ateliers!$A$2:$B$19,2)</f>
        <v>Chanson Ecol'eau</v>
      </c>
    </row>
    <row r="17" spans="1:15" ht="18.75" x14ac:dyDescent="0.3">
      <c r="A17" s="3" t="s">
        <v>46</v>
      </c>
      <c r="B17" s="3" t="s">
        <v>47</v>
      </c>
      <c r="C17" s="3" t="str">
        <f t="shared" si="0"/>
        <v>3EME1</v>
      </c>
      <c r="D17">
        <v>15</v>
      </c>
      <c r="E17" t="str">
        <f>VLOOKUP(D17,Ateliers!$A$2:$B$19,2)</f>
        <v>EcOlympiades</v>
      </c>
      <c r="F17">
        <v>1</v>
      </c>
      <c r="G17" t="str">
        <f>VLOOKUP(F17,Ateliers!$A$2:$B$19,2)</f>
        <v>Chasse aux Trésors</v>
      </c>
      <c r="H17">
        <v>14</v>
      </c>
      <c r="I17" t="str">
        <f>VLOOKUP(H17,Ateliers!$A$2:$B$19,2)</f>
        <v>Chanson Ecol'eau</v>
      </c>
      <c r="J17">
        <v>11</v>
      </c>
      <c r="K17" t="str">
        <f>VLOOKUP(J17,Ateliers!$A$2:$B$19,2)</f>
        <v>Rando découverte à Vélo</v>
      </c>
      <c r="L17">
        <v>13</v>
      </c>
      <c r="M17" t="str">
        <f>VLOOKUP(L17,Ateliers!$A$2:$B$19,2)</f>
        <v>Spanglish games</v>
      </c>
      <c r="N17">
        <v>6</v>
      </c>
      <c r="O17" t="str">
        <f>VLOOKUP(N17,Ateliers!$A$2:$B$19,2)</f>
        <v>Scratchons en recyclant</v>
      </c>
    </row>
    <row r="18" spans="1:15" ht="18.75" x14ac:dyDescent="0.3">
      <c r="A18" s="3" t="s">
        <v>48</v>
      </c>
      <c r="B18" s="3" t="s">
        <v>49</v>
      </c>
      <c r="C18" s="3" t="str">
        <f t="shared" si="0"/>
        <v>3EME1</v>
      </c>
      <c r="D18">
        <v>15</v>
      </c>
      <c r="E18" t="str">
        <f>VLOOKUP(D18,Ateliers!$A$2:$B$19,2)</f>
        <v>EcOlympiades</v>
      </c>
      <c r="F18">
        <v>3</v>
      </c>
      <c r="G18" t="str">
        <f>VLOOKUP(F18,Ateliers!$A$2:$B$19,2)</f>
        <v xml:space="preserve"> Land Art</v>
      </c>
      <c r="H18">
        <v>9</v>
      </c>
      <c r="I18" t="str">
        <f>VLOOKUP(H18,Ateliers!$A$2:$B$19,2)</f>
        <v xml:space="preserve"> Label'Danse</v>
      </c>
      <c r="J18">
        <v>1</v>
      </c>
      <c r="K18" t="str">
        <f>VLOOKUP(J18,Ateliers!$A$2:$B$19,2)</f>
        <v>Chasse aux Trésors</v>
      </c>
      <c r="L18">
        <v>11</v>
      </c>
      <c r="M18" t="str">
        <f>VLOOKUP(L18,Ateliers!$A$2:$B$19,2)</f>
        <v>Rando découverte à Vélo</v>
      </c>
      <c r="N18">
        <v>17</v>
      </c>
      <c r="O18" t="str">
        <f>VLOOKUP(N18,Ateliers!$A$2:$B$19,2)</f>
        <v>Jeu Wild Animals</v>
      </c>
    </row>
    <row r="19" spans="1:15" ht="18.75" x14ac:dyDescent="0.3">
      <c r="A19" s="3" t="s">
        <v>50</v>
      </c>
      <c r="B19" s="3" t="s">
        <v>51</v>
      </c>
      <c r="C19" s="3" t="str">
        <f t="shared" si="0"/>
        <v>3EME1</v>
      </c>
      <c r="D19">
        <v>9</v>
      </c>
      <c r="E19" t="str">
        <f>VLOOKUP(D19,Ateliers!$A$2:$B$19,2)</f>
        <v xml:space="preserve"> Label'Danse</v>
      </c>
      <c r="F19">
        <v>7</v>
      </c>
      <c r="G19" t="str">
        <f>VLOOKUP(F19,Ateliers!$A$2:$B$19,2)</f>
        <v>O Buffe</v>
      </c>
      <c r="H19">
        <v>14</v>
      </c>
      <c r="I19" t="str">
        <f>VLOOKUP(H19,Ateliers!$A$2:$B$19,2)</f>
        <v>Chanson Ecol'eau</v>
      </c>
      <c r="J19">
        <v>1</v>
      </c>
      <c r="K19" t="str">
        <f>VLOOKUP(J19,Ateliers!$A$2:$B$19,2)</f>
        <v>Chasse aux Trésors</v>
      </c>
      <c r="L19">
        <v>3</v>
      </c>
      <c r="M19" t="str">
        <f>VLOOKUP(L19,Ateliers!$A$2:$B$19,2)</f>
        <v xml:space="preserve"> Land Art</v>
      </c>
      <c r="N19">
        <v>14</v>
      </c>
      <c r="O19" t="str">
        <f>VLOOKUP(N19,Ateliers!$A$2:$B$19,2)</f>
        <v>Chanson Ecol'eau</v>
      </c>
    </row>
    <row r="20" spans="1:15" ht="18.75" x14ac:dyDescent="0.3">
      <c r="A20" s="3" t="s">
        <v>52</v>
      </c>
      <c r="B20" s="3" t="s">
        <v>53</v>
      </c>
      <c r="C20" s="3" t="str">
        <f t="shared" ref="C20:C35" si="1">"3EME2"</f>
        <v>3EME2</v>
      </c>
      <c r="D20">
        <v>15</v>
      </c>
      <c r="E20" t="str">
        <f>VLOOKUP(D20,Ateliers!$A$2:$B$19,2)</f>
        <v>EcOlympiades</v>
      </c>
      <c r="F20">
        <v>11</v>
      </c>
      <c r="G20" t="str">
        <f>VLOOKUP(F20,Ateliers!$A$2:$B$19,2)</f>
        <v>Rando découverte à Vélo</v>
      </c>
      <c r="H20">
        <v>1</v>
      </c>
      <c r="I20" t="str">
        <f>VLOOKUP(H20,Ateliers!$A$2:$B$19,2)</f>
        <v>Chasse aux Trésors</v>
      </c>
      <c r="J20">
        <v>18</v>
      </c>
      <c r="K20" t="str">
        <f>VLOOKUP(J20,Ateliers!$A$2:$B$19,2)</f>
        <v>Les Oiseaux du Lac</v>
      </c>
      <c r="L20">
        <v>12</v>
      </c>
      <c r="M20" t="str">
        <f>VLOOKUP(L20,Ateliers!$A$2:$B$19,2)</f>
        <v xml:space="preserve"> Sérious Game</v>
      </c>
      <c r="N20">
        <v>6</v>
      </c>
      <c r="O20" t="str">
        <f>VLOOKUP(N20,Ateliers!$A$2:$B$19,2)</f>
        <v>Scratchons en recyclant</v>
      </c>
    </row>
    <row r="21" spans="1:15" ht="18.75" x14ac:dyDescent="0.3">
      <c r="A21" s="3" t="s">
        <v>54</v>
      </c>
      <c r="B21" s="3" t="s">
        <v>55</v>
      </c>
      <c r="C21" s="3" t="str">
        <f t="shared" si="1"/>
        <v>3EME2</v>
      </c>
      <c r="D21">
        <v>9</v>
      </c>
      <c r="E21" t="str">
        <f>VLOOKUP(D21,Ateliers!$A$2:$B$19,2)</f>
        <v xml:space="preserve"> Label'Danse</v>
      </c>
      <c r="F21">
        <v>3</v>
      </c>
      <c r="G21" t="str">
        <f>VLOOKUP(F21,Ateliers!$A$2:$B$19,2)</f>
        <v xml:space="preserve"> Land Art</v>
      </c>
      <c r="H21">
        <v>4</v>
      </c>
      <c r="I21" t="str">
        <f>VLOOKUP(H21,Ateliers!$A$2:$B$19,2)</f>
        <v xml:space="preserve"> Grand Nettoyage de printemps</v>
      </c>
      <c r="J21">
        <v>18</v>
      </c>
      <c r="K21" t="str">
        <f>VLOOKUP(J21,Ateliers!$A$2:$B$19,2)</f>
        <v>Les Oiseaux du Lac</v>
      </c>
      <c r="L21">
        <v>7</v>
      </c>
      <c r="M21" t="str">
        <f>VLOOKUP(L21,Ateliers!$A$2:$B$19,2)</f>
        <v>O Buffe</v>
      </c>
      <c r="N21">
        <v>16</v>
      </c>
      <c r="O21" t="str">
        <f>VLOOKUP(N21,Ateliers!$A$2:$B$19,2)</f>
        <v>Pile sur le Bouchon</v>
      </c>
    </row>
    <row r="22" spans="1:15" ht="18.75" x14ac:dyDescent="0.3">
      <c r="A22" s="3" t="s">
        <v>56</v>
      </c>
      <c r="B22" s="3" t="s">
        <v>57</v>
      </c>
      <c r="C22" s="3" t="str">
        <f t="shared" si="1"/>
        <v>3EME2</v>
      </c>
      <c r="D22">
        <v>18</v>
      </c>
      <c r="E22" t="str">
        <f>VLOOKUP(D22,Ateliers!$A$2:$B$19,2)</f>
        <v>Les Oiseaux du Lac</v>
      </c>
      <c r="F22">
        <v>7</v>
      </c>
      <c r="G22" t="str">
        <f>VLOOKUP(F22,Ateliers!$A$2:$B$19,2)</f>
        <v>O Buffe</v>
      </c>
      <c r="H22">
        <v>3</v>
      </c>
      <c r="I22" t="str">
        <f>VLOOKUP(H22,Ateliers!$A$2:$B$19,2)</f>
        <v xml:space="preserve"> Land Art</v>
      </c>
      <c r="J22">
        <v>1</v>
      </c>
      <c r="K22" t="str">
        <f>VLOOKUP(J22,Ateliers!$A$2:$B$19,2)</f>
        <v>Chasse aux Trésors</v>
      </c>
      <c r="L22">
        <v>11</v>
      </c>
      <c r="M22" t="str">
        <f>VLOOKUP(L22,Ateliers!$A$2:$B$19,2)</f>
        <v>Rando découverte à Vélo</v>
      </c>
      <c r="N22">
        <v>4</v>
      </c>
      <c r="O22" t="str">
        <f>VLOOKUP(N22,Ateliers!$A$2:$B$19,2)</f>
        <v xml:space="preserve"> Grand Nettoyage de printemps</v>
      </c>
    </row>
    <row r="23" spans="1:15" ht="18.75" x14ac:dyDescent="0.3">
      <c r="A23" s="3" t="s">
        <v>21</v>
      </c>
      <c r="B23" s="3" t="s">
        <v>59</v>
      </c>
      <c r="C23" s="3" t="str">
        <f t="shared" si="1"/>
        <v>3EME2</v>
      </c>
      <c r="D23">
        <v>15</v>
      </c>
      <c r="E23" t="str">
        <f>VLOOKUP(D23,Ateliers!$A$2:$B$19,2)</f>
        <v>EcOlympiades</v>
      </c>
      <c r="F23">
        <v>3</v>
      </c>
      <c r="G23" t="str">
        <f>VLOOKUP(F23,Ateliers!$A$2:$B$19,2)</f>
        <v xml:space="preserve"> Land Art</v>
      </c>
      <c r="H23">
        <v>10</v>
      </c>
      <c r="I23" t="str">
        <f>VLOOKUP(H23,Ateliers!$A$2:$B$19,2)</f>
        <v>Eco-Lanta</v>
      </c>
      <c r="J23">
        <v>9</v>
      </c>
      <c r="K23" t="str">
        <f>VLOOKUP(J23,Ateliers!$A$2:$B$19,2)</f>
        <v xml:space="preserve"> Label'Danse</v>
      </c>
      <c r="L23">
        <v>13</v>
      </c>
      <c r="M23" t="str">
        <f>VLOOKUP(L23,Ateliers!$A$2:$B$19,2)</f>
        <v>Spanglish games</v>
      </c>
      <c r="N23">
        <v>2</v>
      </c>
      <c r="O23" t="str">
        <f>VLOOKUP(N23,Ateliers!$A$2:$B$19,2)</f>
        <v>7ème continent</v>
      </c>
    </row>
    <row r="24" spans="1:15" ht="18.75" x14ac:dyDescent="0.3">
      <c r="A24" s="3" t="s">
        <v>60</v>
      </c>
      <c r="B24" s="3" t="s">
        <v>61</v>
      </c>
      <c r="C24" s="3" t="str">
        <f t="shared" si="1"/>
        <v>3EME2</v>
      </c>
      <c r="E24" t="e">
        <f>VLOOKUP(D24,Ateliers!$A$2:$B$19,2)</f>
        <v>#N/A</v>
      </c>
      <c r="G24" t="e">
        <f>VLOOKUP(F24,Ateliers!$A$2:$B$19,2)</f>
        <v>#N/A</v>
      </c>
      <c r="I24" t="e">
        <f>VLOOKUP(H24,Ateliers!$A$2:$B$19,2)</f>
        <v>#N/A</v>
      </c>
      <c r="K24" t="e">
        <f>VLOOKUP(J24,Ateliers!$A$2:$B$19,2)</f>
        <v>#N/A</v>
      </c>
      <c r="M24" t="e">
        <f>VLOOKUP(L24,Ateliers!$A$2:$B$19,2)</f>
        <v>#N/A</v>
      </c>
      <c r="O24" t="e">
        <f>VLOOKUP(N24,Ateliers!$A$2:$B$19,2)</f>
        <v>#N/A</v>
      </c>
    </row>
    <row r="25" spans="1:15" ht="18.75" x14ac:dyDescent="0.3">
      <c r="A25" s="3" t="s">
        <v>62</v>
      </c>
      <c r="B25" s="3" t="s">
        <v>63</v>
      </c>
      <c r="C25" s="3" t="str">
        <f t="shared" si="1"/>
        <v>3EME2</v>
      </c>
      <c r="D25">
        <v>15</v>
      </c>
      <c r="E25" t="str">
        <f>VLOOKUP(D25,Ateliers!$A$2:$B$19,2)</f>
        <v>EcOlympiades</v>
      </c>
      <c r="F25">
        <v>2</v>
      </c>
      <c r="G25" t="str">
        <f>VLOOKUP(F25,Ateliers!$A$2:$B$19,2)</f>
        <v>7ème continent</v>
      </c>
      <c r="H25">
        <v>4</v>
      </c>
      <c r="I25" t="str">
        <f>VLOOKUP(H25,Ateliers!$A$2:$B$19,2)</f>
        <v xml:space="preserve"> Grand Nettoyage de printemps</v>
      </c>
      <c r="J25">
        <v>1</v>
      </c>
      <c r="K25" t="str">
        <f>VLOOKUP(J25,Ateliers!$A$2:$B$19,2)</f>
        <v>Chasse aux Trésors</v>
      </c>
      <c r="L25">
        <v>6</v>
      </c>
      <c r="M25" t="str">
        <f>VLOOKUP(L25,Ateliers!$A$2:$B$19,2)</f>
        <v>Scratchons en recyclant</v>
      </c>
      <c r="N25">
        <v>11</v>
      </c>
      <c r="O25" t="str">
        <f>VLOOKUP(N25,Ateliers!$A$2:$B$19,2)</f>
        <v>Rando découverte à Vélo</v>
      </c>
    </row>
    <row r="26" spans="1:15" ht="18.75" x14ac:dyDescent="0.3">
      <c r="A26" s="3" t="s">
        <v>64</v>
      </c>
      <c r="B26" s="3" t="s">
        <v>65</v>
      </c>
      <c r="C26" s="3" t="str">
        <f t="shared" si="1"/>
        <v>3EME2</v>
      </c>
      <c r="D26">
        <v>9</v>
      </c>
      <c r="E26" t="str">
        <f>VLOOKUP(D26,Ateliers!$A$2:$B$19,2)</f>
        <v xml:space="preserve"> Label'Danse</v>
      </c>
      <c r="F26">
        <v>6</v>
      </c>
      <c r="G26" t="str">
        <f>VLOOKUP(F26,Ateliers!$A$2:$B$19,2)</f>
        <v>Scratchons en recyclant</v>
      </c>
      <c r="H26">
        <v>15</v>
      </c>
      <c r="I26" t="str">
        <f>VLOOKUP(H26,Ateliers!$A$2:$B$19,2)</f>
        <v>EcOlympiades</v>
      </c>
      <c r="J26">
        <v>1</v>
      </c>
      <c r="K26" t="str">
        <f>VLOOKUP(J26,Ateliers!$A$2:$B$19,2)</f>
        <v>Chasse aux Trésors</v>
      </c>
      <c r="L26">
        <v>12</v>
      </c>
      <c r="M26" t="str">
        <f>VLOOKUP(L26,Ateliers!$A$2:$B$19,2)</f>
        <v xml:space="preserve"> Sérious Game</v>
      </c>
      <c r="N26">
        <v>13</v>
      </c>
      <c r="O26" t="str">
        <f>VLOOKUP(N26,Ateliers!$A$2:$B$19,2)</f>
        <v>Spanglish games</v>
      </c>
    </row>
    <row r="27" spans="1:15" ht="18.75" x14ac:dyDescent="0.3">
      <c r="A27" s="3" t="s">
        <v>66</v>
      </c>
      <c r="B27" s="3" t="s">
        <v>67</v>
      </c>
      <c r="C27" s="3" t="str">
        <f t="shared" si="1"/>
        <v>3EME2</v>
      </c>
      <c r="D27">
        <v>16</v>
      </c>
      <c r="E27" t="str">
        <f>VLOOKUP(D27,Ateliers!$A$2:$B$19,2)</f>
        <v>Pile sur le Bouchon</v>
      </c>
      <c r="F27">
        <v>3</v>
      </c>
      <c r="G27" t="str">
        <f>VLOOKUP(F27,Ateliers!$A$2:$B$19,2)</f>
        <v xml:space="preserve"> Land Art</v>
      </c>
      <c r="H27">
        <v>4</v>
      </c>
      <c r="I27" t="str">
        <f>VLOOKUP(H27,Ateliers!$A$2:$B$19,2)</f>
        <v xml:space="preserve"> Grand Nettoyage de printemps</v>
      </c>
      <c r="J27">
        <v>18</v>
      </c>
      <c r="K27" t="str">
        <f>VLOOKUP(J27,Ateliers!$A$2:$B$19,2)</f>
        <v>Les Oiseaux du Lac</v>
      </c>
      <c r="L27">
        <v>7</v>
      </c>
      <c r="M27" t="str">
        <f>VLOOKUP(L27,Ateliers!$A$2:$B$19,2)</f>
        <v>O Buffe</v>
      </c>
      <c r="N27">
        <v>9</v>
      </c>
      <c r="O27" t="str">
        <f>VLOOKUP(N27,Ateliers!$A$2:$B$19,2)</f>
        <v xml:space="preserve"> Label'Danse</v>
      </c>
    </row>
    <row r="28" spans="1:15" ht="18.75" x14ac:dyDescent="0.3">
      <c r="A28" s="3" t="s">
        <v>68</v>
      </c>
      <c r="B28" s="3" t="s">
        <v>57</v>
      </c>
      <c r="C28" s="3" t="str">
        <f t="shared" si="1"/>
        <v>3EME2</v>
      </c>
      <c r="D28">
        <v>11</v>
      </c>
      <c r="E28" t="str">
        <f>VLOOKUP(D28,Ateliers!$A$2:$B$19,2)</f>
        <v>Rando découverte à Vélo</v>
      </c>
      <c r="F28">
        <v>2</v>
      </c>
      <c r="G28" t="str">
        <f>VLOOKUP(F28,Ateliers!$A$2:$B$19,2)</f>
        <v>7ème continent</v>
      </c>
      <c r="H28">
        <v>1</v>
      </c>
      <c r="I28" t="str">
        <f>VLOOKUP(H28,Ateliers!$A$2:$B$19,2)</f>
        <v>Chasse aux Trésors</v>
      </c>
      <c r="J28">
        <v>15</v>
      </c>
      <c r="K28" t="str">
        <f>VLOOKUP(J28,Ateliers!$A$2:$B$19,2)</f>
        <v>EcOlympiades</v>
      </c>
      <c r="L28">
        <v>12</v>
      </c>
      <c r="M28" t="str">
        <f>VLOOKUP(L28,Ateliers!$A$2:$B$19,2)</f>
        <v xml:space="preserve"> Sérious Game</v>
      </c>
      <c r="N28">
        <v>6</v>
      </c>
      <c r="O28" t="str">
        <f>VLOOKUP(N28,Ateliers!$A$2:$B$19,2)</f>
        <v>Scratchons en recyclant</v>
      </c>
    </row>
    <row r="29" spans="1:15" ht="18.75" x14ac:dyDescent="0.3">
      <c r="A29" s="3" t="s">
        <v>69</v>
      </c>
      <c r="B29" s="3" t="s">
        <v>10</v>
      </c>
      <c r="C29" s="3" t="str">
        <f t="shared" si="1"/>
        <v>3EME2</v>
      </c>
      <c r="D29">
        <v>18</v>
      </c>
      <c r="E29" t="str">
        <f>VLOOKUP(D29,Ateliers!$A$2:$B$19,2)</f>
        <v>Les Oiseaux du Lac</v>
      </c>
      <c r="F29">
        <v>7</v>
      </c>
      <c r="G29" t="str">
        <f>VLOOKUP(F29,Ateliers!$A$2:$B$19,2)</f>
        <v>O Buffe</v>
      </c>
      <c r="H29">
        <v>4</v>
      </c>
      <c r="I29" t="str">
        <f>VLOOKUP(H29,Ateliers!$A$2:$B$19,2)</f>
        <v xml:space="preserve"> Grand Nettoyage de printemps</v>
      </c>
      <c r="J29">
        <v>9</v>
      </c>
      <c r="K29" t="str">
        <f>VLOOKUP(J29,Ateliers!$A$2:$B$19,2)</f>
        <v xml:space="preserve"> Label'Danse</v>
      </c>
      <c r="L29">
        <v>3</v>
      </c>
      <c r="M29" t="str">
        <f>VLOOKUP(L29,Ateliers!$A$2:$B$19,2)</f>
        <v xml:space="preserve"> Land Art</v>
      </c>
      <c r="N29">
        <v>6</v>
      </c>
      <c r="O29" t="str">
        <f>VLOOKUP(N29,Ateliers!$A$2:$B$19,2)</f>
        <v>Scratchons en recyclant</v>
      </c>
    </row>
    <row r="30" spans="1:15" ht="18.75" x14ac:dyDescent="0.3">
      <c r="A30" s="3" t="s">
        <v>71</v>
      </c>
      <c r="B30" s="3" t="s">
        <v>72</v>
      </c>
      <c r="C30" s="3" t="str">
        <f t="shared" si="1"/>
        <v>3EME2</v>
      </c>
      <c r="D30">
        <v>15</v>
      </c>
      <c r="E30" t="str">
        <f>VLOOKUP(D30,Ateliers!$A$2:$B$19,2)</f>
        <v>EcOlympiades</v>
      </c>
      <c r="F30">
        <v>11</v>
      </c>
      <c r="G30" t="str">
        <f>VLOOKUP(F30,Ateliers!$A$2:$B$19,2)</f>
        <v>Rando découverte à Vélo</v>
      </c>
      <c r="H30">
        <v>14</v>
      </c>
      <c r="I30" t="str">
        <f>VLOOKUP(H30,Ateliers!$A$2:$B$19,2)</f>
        <v>Chanson Ecol'eau</v>
      </c>
      <c r="J30">
        <v>1</v>
      </c>
      <c r="K30" t="str">
        <f>VLOOKUP(J30,Ateliers!$A$2:$B$19,2)</f>
        <v>Chasse aux Trésors</v>
      </c>
      <c r="L30">
        <v>8</v>
      </c>
      <c r="M30" t="str">
        <f>VLOOKUP(L30,Ateliers!$A$2:$B$19,2)</f>
        <v>9m2 de terre à inventer</v>
      </c>
      <c r="N30">
        <v>9</v>
      </c>
      <c r="O30" t="str">
        <f>VLOOKUP(N30,Ateliers!$A$2:$B$19,2)</f>
        <v xml:space="preserve"> Label'Danse</v>
      </c>
    </row>
    <row r="31" spans="1:15" ht="18.75" x14ac:dyDescent="0.3">
      <c r="A31" s="3" t="s">
        <v>73</v>
      </c>
      <c r="B31" s="3" t="s">
        <v>74</v>
      </c>
      <c r="C31" s="3" t="str">
        <f t="shared" si="1"/>
        <v>3EME2</v>
      </c>
      <c r="D31">
        <v>15</v>
      </c>
      <c r="E31" t="str">
        <f>VLOOKUP(D31,Ateliers!$A$2:$B$19,2)</f>
        <v>EcOlympiades</v>
      </c>
      <c r="F31">
        <v>3</v>
      </c>
      <c r="G31" t="str">
        <f>VLOOKUP(F31,Ateliers!$A$2:$B$19,2)</f>
        <v xml:space="preserve"> Land Art</v>
      </c>
      <c r="H31">
        <v>10</v>
      </c>
      <c r="I31" t="str">
        <f>VLOOKUP(H31,Ateliers!$A$2:$B$19,2)</f>
        <v>Eco-Lanta</v>
      </c>
      <c r="J31">
        <v>1</v>
      </c>
      <c r="K31" t="str">
        <f>VLOOKUP(J31,Ateliers!$A$2:$B$19,2)</f>
        <v>Chasse aux Trésors</v>
      </c>
      <c r="L31">
        <v>8</v>
      </c>
      <c r="M31" t="str">
        <f>VLOOKUP(L31,Ateliers!$A$2:$B$19,2)</f>
        <v>9m2 de terre à inventer</v>
      </c>
      <c r="N31">
        <v>9</v>
      </c>
      <c r="O31" t="str">
        <f>VLOOKUP(N31,Ateliers!$A$2:$B$19,2)</f>
        <v xml:space="preserve"> Label'Danse</v>
      </c>
    </row>
    <row r="32" spans="1:15" ht="18.75" x14ac:dyDescent="0.3">
      <c r="A32" s="3" t="s">
        <v>75</v>
      </c>
      <c r="B32" s="3" t="s">
        <v>76</v>
      </c>
      <c r="C32" s="3" t="str">
        <f t="shared" si="1"/>
        <v>3EME2</v>
      </c>
      <c r="D32">
        <v>16</v>
      </c>
      <c r="E32" t="str">
        <f>VLOOKUP(D32,Ateliers!$A$2:$B$19,2)</f>
        <v>Pile sur le Bouchon</v>
      </c>
      <c r="F32">
        <v>3</v>
      </c>
      <c r="G32" t="str">
        <f>VLOOKUP(F32,Ateliers!$A$2:$B$19,2)</f>
        <v xml:space="preserve"> Land Art</v>
      </c>
      <c r="H32">
        <v>15</v>
      </c>
      <c r="I32" t="str">
        <f>VLOOKUP(H32,Ateliers!$A$2:$B$19,2)</f>
        <v>EcOlympiades</v>
      </c>
      <c r="J32">
        <v>1</v>
      </c>
      <c r="K32" t="str">
        <f>VLOOKUP(J32,Ateliers!$A$2:$B$19,2)</f>
        <v>Chasse aux Trésors</v>
      </c>
      <c r="L32">
        <v>6</v>
      </c>
      <c r="M32" t="str">
        <f>VLOOKUP(L32,Ateliers!$A$2:$B$19,2)</f>
        <v>Scratchons en recyclant</v>
      </c>
      <c r="N32">
        <v>2</v>
      </c>
      <c r="O32" t="str">
        <f>VLOOKUP(N32,Ateliers!$A$2:$B$19,2)</f>
        <v>7ème continent</v>
      </c>
    </row>
    <row r="33" spans="1:15" ht="18.75" x14ac:dyDescent="0.3">
      <c r="A33" s="3" t="s">
        <v>77</v>
      </c>
      <c r="B33" s="3" t="s">
        <v>78</v>
      </c>
      <c r="C33" s="3" t="str">
        <f t="shared" si="1"/>
        <v>3EME2</v>
      </c>
      <c r="D33">
        <v>9</v>
      </c>
      <c r="E33" t="str">
        <f>VLOOKUP(D33,Ateliers!$A$2:$B$19,2)</f>
        <v xml:space="preserve"> Label'Danse</v>
      </c>
      <c r="F33">
        <v>7</v>
      </c>
      <c r="G33" t="str">
        <f>VLOOKUP(F33,Ateliers!$A$2:$B$19,2)</f>
        <v>O Buffe</v>
      </c>
      <c r="H33">
        <v>4</v>
      </c>
      <c r="I33" t="str">
        <f>VLOOKUP(H33,Ateliers!$A$2:$B$19,2)</f>
        <v xml:space="preserve"> Grand Nettoyage de printemps</v>
      </c>
      <c r="J33">
        <v>18</v>
      </c>
      <c r="K33" t="str">
        <f>VLOOKUP(J33,Ateliers!$A$2:$B$19,2)</f>
        <v>Les Oiseaux du Lac</v>
      </c>
      <c r="L33">
        <v>3</v>
      </c>
      <c r="M33" t="str">
        <f>VLOOKUP(L33,Ateliers!$A$2:$B$19,2)</f>
        <v xml:space="preserve"> Land Art</v>
      </c>
      <c r="N33">
        <v>2</v>
      </c>
      <c r="O33" t="str">
        <f>VLOOKUP(N33,Ateliers!$A$2:$B$19,2)</f>
        <v>7ème continent</v>
      </c>
    </row>
    <row r="34" spans="1:15" ht="18.75" x14ac:dyDescent="0.3">
      <c r="A34" s="3" t="s">
        <v>79</v>
      </c>
      <c r="B34" s="3" t="s">
        <v>80</v>
      </c>
      <c r="C34" s="3" t="str">
        <f t="shared" si="1"/>
        <v>3EME2</v>
      </c>
      <c r="D34">
        <v>17</v>
      </c>
      <c r="E34" t="str">
        <f>VLOOKUP(D34,Ateliers!$A$2:$B$19,2)</f>
        <v>Jeu Wild Animals</v>
      </c>
      <c r="F34">
        <v>3</v>
      </c>
      <c r="G34" t="str">
        <f>VLOOKUP(F34,Ateliers!$A$2:$B$19,2)</f>
        <v xml:space="preserve"> Land Art</v>
      </c>
      <c r="H34">
        <v>10</v>
      </c>
      <c r="I34" t="str">
        <f>VLOOKUP(H34,Ateliers!$A$2:$B$19,2)</f>
        <v>Eco-Lanta</v>
      </c>
      <c r="J34">
        <v>11</v>
      </c>
      <c r="K34" t="str">
        <f>VLOOKUP(J34,Ateliers!$A$2:$B$19,2)</f>
        <v>Rando découverte à Vélo</v>
      </c>
      <c r="L34">
        <v>9</v>
      </c>
      <c r="M34" t="str">
        <f>VLOOKUP(L34,Ateliers!$A$2:$B$19,2)</f>
        <v xml:space="preserve"> Label'Danse</v>
      </c>
      <c r="N34">
        <v>14</v>
      </c>
      <c r="O34" t="str">
        <f>VLOOKUP(N34,Ateliers!$A$2:$B$19,2)</f>
        <v>Chanson Ecol'eau</v>
      </c>
    </row>
    <row r="35" spans="1:15" ht="18.75" x14ac:dyDescent="0.3">
      <c r="A35" s="3" t="s">
        <v>81</v>
      </c>
      <c r="B35" s="3" t="s">
        <v>82</v>
      </c>
      <c r="C35" s="3" t="str">
        <f t="shared" si="1"/>
        <v>3EME2</v>
      </c>
      <c r="D35">
        <v>15</v>
      </c>
      <c r="E35" t="str">
        <f>VLOOKUP(D35,Ateliers!$A$2:$B$19,2)</f>
        <v>EcOlympiades</v>
      </c>
      <c r="F35">
        <v>2</v>
      </c>
      <c r="G35" t="str">
        <f>VLOOKUP(F35,Ateliers!$A$2:$B$19,2)</f>
        <v>7ème continent</v>
      </c>
      <c r="H35">
        <v>14</v>
      </c>
      <c r="I35" t="str">
        <f>VLOOKUP(H35,Ateliers!$A$2:$B$19,2)</f>
        <v>Chanson Ecol'eau</v>
      </c>
      <c r="J35">
        <v>11</v>
      </c>
      <c r="K35" t="str">
        <f>VLOOKUP(J35,Ateliers!$A$2:$B$19,2)</f>
        <v>Rando découverte à Vélo</v>
      </c>
      <c r="L35">
        <v>8</v>
      </c>
      <c r="M35" t="str">
        <f>VLOOKUP(L35,Ateliers!$A$2:$B$19,2)</f>
        <v>9m2 de terre à inventer</v>
      </c>
      <c r="N35">
        <v>9</v>
      </c>
      <c r="O35" t="str">
        <f>VLOOKUP(N35,Ateliers!$A$2:$B$19,2)</f>
        <v xml:space="preserve"> Label'Danse</v>
      </c>
    </row>
    <row r="36" spans="1:15" ht="18.75" x14ac:dyDescent="0.3">
      <c r="A36" s="3" t="s">
        <v>83</v>
      </c>
      <c r="B36" s="3" t="s">
        <v>58</v>
      </c>
      <c r="C36" s="3" t="str">
        <f t="shared" ref="C36:C51" si="2">"3EME3"</f>
        <v>3EME3</v>
      </c>
      <c r="D36">
        <v>18</v>
      </c>
      <c r="E36" t="str">
        <f>VLOOKUP(D36,Ateliers!$A$2:$B$19,2)</f>
        <v>Les Oiseaux du Lac</v>
      </c>
      <c r="F36">
        <v>12</v>
      </c>
      <c r="G36" t="str">
        <f>VLOOKUP(F36,Ateliers!$A$2:$B$19,2)</f>
        <v xml:space="preserve"> Sérious Game</v>
      </c>
      <c r="H36">
        <v>1</v>
      </c>
      <c r="I36" t="str">
        <f>VLOOKUP(H36,Ateliers!$A$2:$B$19,2)</f>
        <v>Chasse aux Trésors</v>
      </c>
      <c r="J36">
        <v>9</v>
      </c>
      <c r="K36" t="str">
        <f>VLOOKUP(J36,Ateliers!$A$2:$B$19,2)</f>
        <v xml:space="preserve"> Label'Danse</v>
      </c>
      <c r="L36">
        <v>8</v>
      </c>
      <c r="M36" t="str">
        <f>VLOOKUP(L36,Ateliers!$A$2:$B$19,2)</f>
        <v>9m2 de terre à inventer</v>
      </c>
      <c r="N36">
        <v>13</v>
      </c>
      <c r="O36" t="str">
        <f>VLOOKUP(N36,Ateliers!$A$2:$B$19,2)</f>
        <v>Spanglish games</v>
      </c>
    </row>
    <row r="37" spans="1:15" ht="18.75" x14ac:dyDescent="0.3">
      <c r="A37" s="3" t="s">
        <v>84</v>
      </c>
      <c r="B37" s="3" t="s">
        <v>85</v>
      </c>
      <c r="C37" s="3" t="str">
        <f t="shared" si="2"/>
        <v>3EME3</v>
      </c>
      <c r="D37">
        <v>15</v>
      </c>
      <c r="E37" t="str">
        <f>VLOOKUP(D37,Ateliers!$A$2:$B$19,2)</f>
        <v>EcOlympiades</v>
      </c>
      <c r="F37">
        <v>1</v>
      </c>
      <c r="G37" t="str">
        <f>VLOOKUP(F37,Ateliers!$A$2:$B$19,2)</f>
        <v>Chasse aux Trésors</v>
      </c>
      <c r="H37">
        <v>17</v>
      </c>
      <c r="I37" t="str">
        <f>VLOOKUP(H37,Ateliers!$A$2:$B$19,2)</f>
        <v>Jeu Wild Animals</v>
      </c>
      <c r="J37">
        <v>13</v>
      </c>
      <c r="K37" t="str">
        <f>VLOOKUP(J37,Ateliers!$A$2:$B$19,2)</f>
        <v>Spanglish games</v>
      </c>
      <c r="L37">
        <v>11</v>
      </c>
      <c r="M37" t="str">
        <f>VLOOKUP(L37,Ateliers!$A$2:$B$19,2)</f>
        <v>Rando découverte à Vélo</v>
      </c>
      <c r="N37">
        <v>6</v>
      </c>
      <c r="O37" t="str">
        <f>VLOOKUP(N37,Ateliers!$A$2:$B$19,2)</f>
        <v>Scratchons en recyclant</v>
      </c>
    </row>
    <row r="38" spans="1:15" ht="18.75" x14ac:dyDescent="0.3">
      <c r="A38" s="3" t="s">
        <v>86</v>
      </c>
      <c r="B38" s="3" t="s">
        <v>87</v>
      </c>
      <c r="C38" s="3" t="str">
        <f t="shared" si="2"/>
        <v>3EME3</v>
      </c>
      <c r="D38">
        <v>18</v>
      </c>
      <c r="E38" t="str">
        <f>VLOOKUP(D38,Ateliers!$A$2:$B$19,2)</f>
        <v>Les Oiseaux du Lac</v>
      </c>
      <c r="F38">
        <v>3</v>
      </c>
      <c r="G38" t="str">
        <f>VLOOKUP(F38,Ateliers!$A$2:$B$19,2)</f>
        <v xml:space="preserve"> Land Art</v>
      </c>
      <c r="H38">
        <v>17</v>
      </c>
      <c r="I38" t="str">
        <f>VLOOKUP(H38,Ateliers!$A$2:$B$19,2)</f>
        <v>Jeu Wild Animals</v>
      </c>
      <c r="J38">
        <v>13</v>
      </c>
      <c r="K38" t="str">
        <f>VLOOKUP(J38,Ateliers!$A$2:$B$19,2)</f>
        <v>Spanglish games</v>
      </c>
      <c r="L38">
        <v>8</v>
      </c>
      <c r="M38" t="str">
        <f>VLOOKUP(L38,Ateliers!$A$2:$B$19,2)</f>
        <v>9m2 de terre à inventer</v>
      </c>
      <c r="N38">
        <v>6</v>
      </c>
      <c r="O38" t="str">
        <f>VLOOKUP(N38,Ateliers!$A$2:$B$19,2)</f>
        <v>Scratchons en recyclant</v>
      </c>
    </row>
    <row r="39" spans="1:15" ht="18.75" x14ac:dyDescent="0.3">
      <c r="A39" s="3" t="s">
        <v>88</v>
      </c>
      <c r="B39" s="3" t="s">
        <v>89</v>
      </c>
      <c r="C39" s="3" t="str">
        <f t="shared" si="2"/>
        <v>3EME3</v>
      </c>
      <c r="D39">
        <v>6</v>
      </c>
      <c r="E39" t="str">
        <f>VLOOKUP(D39,Ateliers!$A$2:$B$19,2)</f>
        <v>Scratchons en recyclant</v>
      </c>
      <c r="F39">
        <v>5</v>
      </c>
      <c r="G39" t="str">
        <f>VLOOKUP(F39,Ateliers!$A$2:$B$19,2)</f>
        <v>Hydrogène, combustible de demain?</v>
      </c>
      <c r="H39">
        <v>3</v>
      </c>
      <c r="I39" t="str">
        <f>VLOOKUP(H39,Ateliers!$A$2:$B$19,2)</f>
        <v xml:space="preserve"> Land Art</v>
      </c>
      <c r="J39">
        <v>1</v>
      </c>
      <c r="K39" t="str">
        <f>VLOOKUP(J39,Ateliers!$A$2:$B$19,2)</f>
        <v>Chasse aux Trésors</v>
      </c>
      <c r="L39">
        <v>7</v>
      </c>
      <c r="M39" t="str">
        <f>VLOOKUP(L39,Ateliers!$A$2:$B$19,2)</f>
        <v>O Buffe</v>
      </c>
      <c r="N39">
        <v>11</v>
      </c>
      <c r="O39" t="str">
        <f>VLOOKUP(N39,Ateliers!$A$2:$B$19,2)</f>
        <v>Rando découverte à Vélo</v>
      </c>
    </row>
    <row r="40" spans="1:15" ht="18.75" x14ac:dyDescent="0.3">
      <c r="A40" s="3" t="s">
        <v>90</v>
      </c>
      <c r="B40" s="3" t="s">
        <v>8</v>
      </c>
      <c r="C40" s="3" t="str">
        <f t="shared" si="2"/>
        <v>3EME3</v>
      </c>
      <c r="D40">
        <v>18</v>
      </c>
      <c r="E40" t="str">
        <f>VLOOKUP(D40,Ateliers!$A$2:$B$19,2)</f>
        <v>Les Oiseaux du Lac</v>
      </c>
      <c r="F40">
        <v>7</v>
      </c>
      <c r="G40" t="str">
        <f>VLOOKUP(F40,Ateliers!$A$2:$B$19,2)</f>
        <v>O Buffe</v>
      </c>
      <c r="H40">
        <v>15</v>
      </c>
      <c r="I40" t="str">
        <f>VLOOKUP(H40,Ateliers!$A$2:$B$19,2)</f>
        <v>EcOlympiades</v>
      </c>
      <c r="J40">
        <v>1</v>
      </c>
      <c r="K40" t="str">
        <f>VLOOKUP(J40,Ateliers!$A$2:$B$19,2)</f>
        <v>Chasse aux Trésors</v>
      </c>
      <c r="L40">
        <v>2</v>
      </c>
      <c r="M40" t="str">
        <f>VLOOKUP(L40,Ateliers!$A$2:$B$19,2)</f>
        <v>7ème continent</v>
      </c>
      <c r="N40">
        <v>6</v>
      </c>
      <c r="O40" t="str">
        <f>VLOOKUP(N40,Ateliers!$A$2:$B$19,2)</f>
        <v>Scratchons en recyclant</v>
      </c>
    </row>
    <row r="41" spans="1:15" ht="18.75" x14ac:dyDescent="0.3">
      <c r="A41" s="3" t="s">
        <v>91</v>
      </c>
      <c r="B41" s="3" t="s">
        <v>92</v>
      </c>
      <c r="C41" s="3" t="str">
        <f t="shared" si="2"/>
        <v>3EME3</v>
      </c>
      <c r="D41">
        <v>11</v>
      </c>
      <c r="E41" t="str">
        <f>VLOOKUP(D41,Ateliers!$A$2:$B$19,2)</f>
        <v>Rando découverte à Vélo</v>
      </c>
      <c r="F41">
        <v>6</v>
      </c>
      <c r="G41" t="str">
        <f>VLOOKUP(F41,Ateliers!$A$2:$B$19,2)</f>
        <v>Scratchons en recyclant</v>
      </c>
      <c r="H41">
        <v>1</v>
      </c>
      <c r="I41" t="str">
        <f>VLOOKUP(H41,Ateliers!$A$2:$B$19,2)</f>
        <v>Chasse aux Trésors</v>
      </c>
      <c r="J41">
        <v>15</v>
      </c>
      <c r="K41" t="str">
        <f>VLOOKUP(J41,Ateliers!$A$2:$B$19,2)</f>
        <v>EcOlympiades</v>
      </c>
      <c r="L41">
        <v>13</v>
      </c>
      <c r="M41" t="str">
        <f>VLOOKUP(L41,Ateliers!$A$2:$B$19,2)</f>
        <v>Spanglish games</v>
      </c>
      <c r="N41">
        <v>2</v>
      </c>
      <c r="O41" t="str">
        <f>VLOOKUP(N41,Ateliers!$A$2:$B$19,2)</f>
        <v>7ème continent</v>
      </c>
    </row>
    <row r="42" spans="1:15" ht="18.75" x14ac:dyDescent="0.3">
      <c r="A42" s="3" t="s">
        <v>93</v>
      </c>
      <c r="B42" s="3" t="s">
        <v>94</v>
      </c>
      <c r="C42" s="3" t="str">
        <f t="shared" si="2"/>
        <v>3EME3</v>
      </c>
      <c r="D42">
        <v>18</v>
      </c>
      <c r="E42" t="str">
        <f>VLOOKUP(D42,Ateliers!$A$2:$B$19,2)</f>
        <v>Les Oiseaux du Lac</v>
      </c>
      <c r="F42">
        <v>6</v>
      </c>
      <c r="G42" t="str">
        <f>VLOOKUP(F42,Ateliers!$A$2:$B$19,2)</f>
        <v>Scratchons en recyclant</v>
      </c>
      <c r="H42">
        <v>14</v>
      </c>
      <c r="I42" t="str">
        <f>VLOOKUP(H42,Ateliers!$A$2:$B$19,2)</f>
        <v>Chanson Ecol'eau</v>
      </c>
      <c r="J42">
        <v>13</v>
      </c>
      <c r="K42" t="str">
        <f>VLOOKUP(J42,Ateliers!$A$2:$B$19,2)</f>
        <v>Spanglish games</v>
      </c>
      <c r="L42">
        <v>9</v>
      </c>
      <c r="M42" t="str">
        <f>VLOOKUP(L42,Ateliers!$A$2:$B$19,2)</f>
        <v xml:space="preserve"> Label'Danse</v>
      </c>
      <c r="N42">
        <v>17</v>
      </c>
      <c r="O42" t="str">
        <f>VLOOKUP(N42,Ateliers!$A$2:$B$19,2)</f>
        <v>Jeu Wild Animals</v>
      </c>
    </row>
    <row r="43" spans="1:15" ht="18.75" x14ac:dyDescent="0.3">
      <c r="A43" s="3" t="s">
        <v>93</v>
      </c>
      <c r="B43" s="3" t="s">
        <v>95</v>
      </c>
      <c r="C43" s="3" t="str">
        <f t="shared" si="2"/>
        <v>3EME3</v>
      </c>
      <c r="D43">
        <v>16</v>
      </c>
      <c r="E43" t="str">
        <f>VLOOKUP(D43,Ateliers!$A$2:$B$19,2)</f>
        <v>Pile sur le Bouchon</v>
      </c>
      <c r="F43">
        <v>1</v>
      </c>
      <c r="G43" t="str">
        <f>VLOOKUP(F43,Ateliers!$A$2:$B$19,2)</f>
        <v>Chasse aux Trésors</v>
      </c>
      <c r="H43">
        <v>17</v>
      </c>
      <c r="I43" t="str">
        <f>VLOOKUP(H43,Ateliers!$A$2:$B$19,2)</f>
        <v>Jeu Wild Animals</v>
      </c>
      <c r="J43">
        <v>18</v>
      </c>
      <c r="K43" t="str">
        <f>VLOOKUP(J43,Ateliers!$A$2:$B$19,2)</f>
        <v>Les Oiseaux du Lac</v>
      </c>
      <c r="L43">
        <v>7</v>
      </c>
      <c r="M43" t="str">
        <f>VLOOKUP(L43,Ateliers!$A$2:$B$19,2)</f>
        <v>O Buffe</v>
      </c>
      <c r="N43">
        <v>2</v>
      </c>
      <c r="O43" t="str">
        <f>VLOOKUP(N43,Ateliers!$A$2:$B$19,2)</f>
        <v>7ème continent</v>
      </c>
    </row>
    <row r="44" spans="1:15" ht="18.75" x14ac:dyDescent="0.3">
      <c r="A44" s="3" t="s">
        <v>96</v>
      </c>
      <c r="B44" s="3" t="s">
        <v>97</v>
      </c>
      <c r="C44" s="3" t="str">
        <f t="shared" si="2"/>
        <v>3EME3</v>
      </c>
      <c r="D44">
        <v>15</v>
      </c>
      <c r="E44" t="str">
        <f>VLOOKUP(D44,Ateliers!$A$2:$B$19,2)</f>
        <v>EcOlympiades</v>
      </c>
      <c r="F44">
        <v>7</v>
      </c>
      <c r="G44" t="str">
        <f>VLOOKUP(F44,Ateliers!$A$2:$B$19,2)</f>
        <v>O Buffe</v>
      </c>
      <c r="H44">
        <v>1</v>
      </c>
      <c r="I44" t="str">
        <f>VLOOKUP(H44,Ateliers!$A$2:$B$19,2)</f>
        <v>Chasse aux Trésors</v>
      </c>
      <c r="J44">
        <v>11</v>
      </c>
      <c r="K44" t="str">
        <f>VLOOKUP(J44,Ateliers!$A$2:$B$19,2)</f>
        <v>Rando découverte à Vélo</v>
      </c>
      <c r="L44">
        <v>2</v>
      </c>
      <c r="M44" t="str">
        <f>VLOOKUP(L44,Ateliers!$A$2:$B$19,2)</f>
        <v>7ème continent</v>
      </c>
      <c r="N44">
        <v>13</v>
      </c>
      <c r="O44" t="str">
        <f>VLOOKUP(N44,Ateliers!$A$2:$B$19,2)</f>
        <v>Spanglish games</v>
      </c>
    </row>
    <row r="45" spans="1:15" ht="18.75" x14ac:dyDescent="0.3">
      <c r="A45" s="3" t="s">
        <v>98</v>
      </c>
      <c r="B45" s="3" t="s">
        <v>7</v>
      </c>
      <c r="C45" s="3" t="str">
        <f t="shared" si="2"/>
        <v>3EME3</v>
      </c>
      <c r="D45">
        <v>17</v>
      </c>
      <c r="E45" t="str">
        <f>VLOOKUP(D45,Ateliers!$A$2:$B$19,2)</f>
        <v>Jeu Wild Animals</v>
      </c>
      <c r="F45">
        <v>11</v>
      </c>
      <c r="G45" t="str">
        <f>VLOOKUP(F45,Ateliers!$A$2:$B$19,2)</f>
        <v>Rando découverte à Vélo</v>
      </c>
      <c r="H45">
        <v>15</v>
      </c>
      <c r="I45" t="str">
        <f>VLOOKUP(H45,Ateliers!$A$2:$B$19,2)</f>
        <v>EcOlympiades</v>
      </c>
      <c r="J45">
        <v>1</v>
      </c>
      <c r="K45" t="str">
        <f>VLOOKUP(J45,Ateliers!$A$2:$B$19,2)</f>
        <v>Chasse aux Trésors</v>
      </c>
      <c r="L45">
        <v>13</v>
      </c>
      <c r="M45" t="str">
        <f>VLOOKUP(L45,Ateliers!$A$2:$B$19,2)</f>
        <v>Spanglish games</v>
      </c>
      <c r="N45">
        <v>6</v>
      </c>
      <c r="O45" t="str">
        <f>VLOOKUP(N45,Ateliers!$A$2:$B$19,2)</f>
        <v>Scratchons en recyclant</v>
      </c>
    </row>
    <row r="46" spans="1:15" ht="18.75" x14ac:dyDescent="0.3">
      <c r="A46" s="3" t="s">
        <v>98</v>
      </c>
      <c r="B46" s="3" t="s">
        <v>72</v>
      </c>
      <c r="C46" s="3" t="str">
        <f t="shared" si="2"/>
        <v>3EME3</v>
      </c>
      <c r="D46">
        <v>18</v>
      </c>
      <c r="E46" t="str">
        <f>VLOOKUP(D46,Ateliers!$A$2:$B$19,2)</f>
        <v>Les Oiseaux du Lac</v>
      </c>
      <c r="F46">
        <v>7</v>
      </c>
      <c r="G46" t="str">
        <f>VLOOKUP(F46,Ateliers!$A$2:$B$19,2)</f>
        <v>O Buffe</v>
      </c>
      <c r="H46">
        <v>10</v>
      </c>
      <c r="I46" t="str">
        <f>VLOOKUP(H46,Ateliers!$A$2:$B$19,2)</f>
        <v>Eco-Lanta</v>
      </c>
      <c r="J46">
        <v>1</v>
      </c>
      <c r="K46" t="str">
        <f>VLOOKUP(J46,Ateliers!$A$2:$B$19,2)</f>
        <v>Chasse aux Trésors</v>
      </c>
      <c r="L46">
        <v>8</v>
      </c>
      <c r="M46" t="str">
        <f>VLOOKUP(L46,Ateliers!$A$2:$B$19,2)</f>
        <v>9m2 de terre à inventer</v>
      </c>
      <c r="N46">
        <v>11</v>
      </c>
      <c r="O46" t="str">
        <f>VLOOKUP(N46,Ateliers!$A$2:$B$19,2)</f>
        <v>Rando découverte à Vélo</v>
      </c>
    </row>
    <row r="47" spans="1:15" ht="18.75" x14ac:dyDescent="0.3">
      <c r="A47" s="3" t="s">
        <v>99</v>
      </c>
      <c r="B47" s="3" t="s">
        <v>100</v>
      </c>
      <c r="C47" s="3" t="str">
        <f t="shared" si="2"/>
        <v>3EME3</v>
      </c>
      <c r="D47">
        <v>15</v>
      </c>
      <c r="E47" t="str">
        <f>VLOOKUP(D47,Ateliers!$A$2:$B$19,2)</f>
        <v>EcOlympiades</v>
      </c>
      <c r="F47">
        <v>11</v>
      </c>
      <c r="G47" t="str">
        <f>VLOOKUP(F47,Ateliers!$A$2:$B$19,2)</f>
        <v>Rando découverte à Vélo</v>
      </c>
      <c r="H47">
        <v>3</v>
      </c>
      <c r="I47" t="str">
        <f>VLOOKUP(H47,Ateliers!$A$2:$B$19,2)</f>
        <v xml:space="preserve"> Land Art</v>
      </c>
      <c r="J47">
        <v>5</v>
      </c>
      <c r="K47" t="str">
        <f>VLOOKUP(J47,Ateliers!$A$2:$B$19,2)</f>
        <v>Hydrogène, combustible de demain?</v>
      </c>
      <c r="L47">
        <v>12</v>
      </c>
      <c r="M47" t="str">
        <f>VLOOKUP(L47,Ateliers!$A$2:$B$19,2)</f>
        <v xml:space="preserve"> Sérious Game</v>
      </c>
      <c r="N47">
        <v>6</v>
      </c>
      <c r="O47" t="str">
        <f>VLOOKUP(N47,Ateliers!$A$2:$B$19,2)</f>
        <v>Scratchons en recyclant</v>
      </c>
    </row>
    <row r="48" spans="1:15" ht="18.75" x14ac:dyDescent="0.3">
      <c r="A48" s="3" t="s">
        <v>33</v>
      </c>
      <c r="B48" s="3" t="s">
        <v>101</v>
      </c>
      <c r="C48" s="3" t="str">
        <f t="shared" si="2"/>
        <v>3EME3</v>
      </c>
      <c r="D48">
        <v>2</v>
      </c>
      <c r="E48" t="str">
        <f>VLOOKUP(D48,Ateliers!$A$2:$B$19,2)</f>
        <v>7ème continent</v>
      </c>
      <c r="F48">
        <v>1</v>
      </c>
      <c r="G48" t="str">
        <f>VLOOKUP(F48,Ateliers!$A$2:$B$19,2)</f>
        <v>Chasse aux Trésors</v>
      </c>
      <c r="H48">
        <v>3</v>
      </c>
      <c r="I48" t="str">
        <f>VLOOKUP(H48,Ateliers!$A$2:$B$19,2)</f>
        <v xml:space="preserve"> Land Art</v>
      </c>
      <c r="J48">
        <v>15</v>
      </c>
      <c r="K48" t="str">
        <f>VLOOKUP(J48,Ateliers!$A$2:$B$19,2)</f>
        <v>EcOlympiades</v>
      </c>
      <c r="L48">
        <v>11</v>
      </c>
      <c r="M48" t="str">
        <f>VLOOKUP(L48,Ateliers!$A$2:$B$19,2)</f>
        <v>Rando découverte à Vélo</v>
      </c>
      <c r="N48">
        <v>13</v>
      </c>
      <c r="O48" t="str">
        <f>VLOOKUP(N48,Ateliers!$A$2:$B$19,2)</f>
        <v>Spanglish games</v>
      </c>
    </row>
    <row r="49" spans="1:15" ht="18.75" x14ac:dyDescent="0.3">
      <c r="A49" s="3" t="s">
        <v>102</v>
      </c>
      <c r="B49" s="3" t="s">
        <v>103</v>
      </c>
      <c r="C49" s="3" t="str">
        <f t="shared" si="2"/>
        <v>3EME3</v>
      </c>
      <c r="D49">
        <v>17</v>
      </c>
      <c r="E49" t="str">
        <f>VLOOKUP(D49,Ateliers!$A$2:$B$19,2)</f>
        <v>Jeu Wild Animals</v>
      </c>
      <c r="F49">
        <v>7</v>
      </c>
      <c r="G49" t="str">
        <f>VLOOKUP(F49,Ateliers!$A$2:$B$19,2)</f>
        <v>O Buffe</v>
      </c>
      <c r="H49">
        <v>1</v>
      </c>
      <c r="I49" t="str">
        <f>VLOOKUP(H49,Ateliers!$A$2:$B$19,2)</f>
        <v>Chasse aux Trésors</v>
      </c>
      <c r="J49">
        <v>11</v>
      </c>
      <c r="K49" t="str">
        <f>VLOOKUP(J49,Ateliers!$A$2:$B$19,2)</f>
        <v>Rando découverte à Vélo</v>
      </c>
      <c r="L49">
        <v>13</v>
      </c>
      <c r="M49" t="str">
        <f>VLOOKUP(L49,Ateliers!$A$2:$B$19,2)</f>
        <v>Spanglish games</v>
      </c>
      <c r="N49">
        <v>9</v>
      </c>
      <c r="O49" t="str">
        <f>VLOOKUP(N49,Ateliers!$A$2:$B$19,2)</f>
        <v xml:space="preserve"> Label'Danse</v>
      </c>
    </row>
    <row r="50" spans="1:15" ht="18.75" x14ac:dyDescent="0.3">
      <c r="A50" s="3" t="s">
        <v>104</v>
      </c>
      <c r="B50" s="3" t="s">
        <v>105</v>
      </c>
      <c r="C50" s="3" t="str">
        <f t="shared" si="2"/>
        <v>3EME3</v>
      </c>
      <c r="D50">
        <v>2</v>
      </c>
      <c r="E50" t="str">
        <f>VLOOKUP(D50,Ateliers!$A$2:$B$19,2)</f>
        <v>7ème continent</v>
      </c>
      <c r="F50">
        <v>7</v>
      </c>
      <c r="G50" t="str">
        <f>VLOOKUP(F50,Ateliers!$A$2:$B$19,2)</f>
        <v>O Buffe</v>
      </c>
      <c r="H50">
        <v>3</v>
      </c>
      <c r="I50" t="str">
        <f>VLOOKUP(H50,Ateliers!$A$2:$B$19,2)</f>
        <v xml:space="preserve"> Land Art</v>
      </c>
      <c r="J50">
        <v>5</v>
      </c>
      <c r="K50" t="str">
        <f>VLOOKUP(J50,Ateliers!$A$2:$B$19,2)</f>
        <v>Hydrogène, combustible de demain?</v>
      </c>
      <c r="L50">
        <v>6</v>
      </c>
      <c r="M50" t="str">
        <f>VLOOKUP(L50,Ateliers!$A$2:$B$19,2)</f>
        <v>Scratchons en recyclant</v>
      </c>
      <c r="N50">
        <v>11</v>
      </c>
      <c r="O50" t="str">
        <f>VLOOKUP(N50,Ateliers!$A$2:$B$19,2)</f>
        <v>Rando découverte à Vélo</v>
      </c>
    </row>
    <row r="51" spans="1:15" ht="18.75" x14ac:dyDescent="0.3">
      <c r="A51" s="3" t="s">
        <v>106</v>
      </c>
      <c r="B51" s="3" t="s">
        <v>107</v>
      </c>
      <c r="C51" s="3" t="str">
        <f t="shared" si="2"/>
        <v>3EME3</v>
      </c>
      <c r="D51">
        <v>11</v>
      </c>
      <c r="E51" t="str">
        <f>VLOOKUP(D51,Ateliers!$A$2:$B$19,2)</f>
        <v>Rando découverte à Vélo</v>
      </c>
      <c r="F51">
        <v>1</v>
      </c>
      <c r="G51" t="str">
        <f>VLOOKUP(F51,Ateliers!$A$2:$B$19,2)</f>
        <v>Chasse aux Trésors</v>
      </c>
      <c r="H51">
        <v>3</v>
      </c>
      <c r="I51" t="str">
        <f>VLOOKUP(H51,Ateliers!$A$2:$B$19,2)</f>
        <v xml:space="preserve"> Land Art</v>
      </c>
      <c r="J51">
        <v>15</v>
      </c>
      <c r="K51" t="str">
        <f>VLOOKUP(J51,Ateliers!$A$2:$B$19,2)</f>
        <v>EcOlympiades</v>
      </c>
      <c r="L51">
        <v>13</v>
      </c>
      <c r="M51" t="str">
        <f>VLOOKUP(L51,Ateliers!$A$2:$B$19,2)</f>
        <v>Spanglish games</v>
      </c>
      <c r="N51">
        <v>2</v>
      </c>
      <c r="O51" t="str">
        <f>VLOOKUP(N51,Ateliers!$A$2:$B$19,2)</f>
        <v>7ème continent</v>
      </c>
    </row>
    <row r="52" spans="1:15" ht="18.75" x14ac:dyDescent="0.3">
      <c r="A52" s="3" t="s">
        <v>108</v>
      </c>
      <c r="B52" s="3" t="s">
        <v>109</v>
      </c>
      <c r="C52" s="3" t="str">
        <f t="shared" ref="C52:C71" si="3">"4EME1"</f>
        <v>4EME1</v>
      </c>
      <c r="D52">
        <v>6</v>
      </c>
      <c r="E52" t="str">
        <f>VLOOKUP(D52,Ateliers!$A$2:$B$19,2)</f>
        <v>Scratchons en recyclant</v>
      </c>
      <c r="F52">
        <v>12</v>
      </c>
      <c r="G52" t="str">
        <f>VLOOKUP(F52,Ateliers!$A$2:$B$19,2)</f>
        <v xml:space="preserve"> Sérious Game</v>
      </c>
      <c r="H52">
        <v>17</v>
      </c>
      <c r="I52" t="str">
        <f>VLOOKUP(H52,Ateliers!$A$2:$B$19,2)</f>
        <v>Jeu Wild Animals</v>
      </c>
      <c r="J52">
        <v>5</v>
      </c>
      <c r="K52" t="str">
        <f>VLOOKUP(J52,Ateliers!$A$2:$B$19,2)</f>
        <v>Hydrogène, combustible de demain?</v>
      </c>
      <c r="L52">
        <v>8</v>
      </c>
      <c r="M52" t="str">
        <f>VLOOKUP(L52,Ateliers!$A$2:$B$19,2)</f>
        <v>9m2 de terre à inventer</v>
      </c>
      <c r="N52">
        <v>13</v>
      </c>
      <c r="O52" t="str">
        <f>VLOOKUP(N52,Ateliers!$A$2:$B$19,2)</f>
        <v>Spanglish games</v>
      </c>
    </row>
    <row r="53" spans="1:15" ht="18.75" x14ac:dyDescent="0.3">
      <c r="A53" s="3" t="s">
        <v>110</v>
      </c>
      <c r="B53" s="3" t="s">
        <v>70</v>
      </c>
      <c r="C53" s="3" t="str">
        <f t="shared" si="3"/>
        <v>4EME1</v>
      </c>
      <c r="D53">
        <v>18</v>
      </c>
      <c r="E53" t="str">
        <f>VLOOKUP(D53,Ateliers!$A$2:$B$19,2)</f>
        <v>Les Oiseaux du Lac</v>
      </c>
      <c r="F53">
        <v>11</v>
      </c>
      <c r="G53" t="str">
        <f>VLOOKUP(F53,Ateliers!$A$2:$B$19,2)</f>
        <v>Rando découverte à Vélo</v>
      </c>
      <c r="H53">
        <v>4</v>
      </c>
      <c r="I53" t="str">
        <f>VLOOKUP(H53,Ateliers!$A$2:$B$19,2)</f>
        <v xml:space="preserve"> Grand Nettoyage de printemps</v>
      </c>
      <c r="J53">
        <v>5</v>
      </c>
      <c r="K53" t="str">
        <f>VLOOKUP(J53,Ateliers!$A$2:$B$19,2)</f>
        <v>Hydrogène, combustible de demain?</v>
      </c>
      <c r="L53">
        <v>7</v>
      </c>
      <c r="M53" t="str">
        <f>VLOOKUP(L53,Ateliers!$A$2:$B$19,2)</f>
        <v>O Buffe</v>
      </c>
      <c r="N53">
        <v>17</v>
      </c>
      <c r="O53" t="str">
        <f>VLOOKUP(N53,Ateliers!$A$2:$B$19,2)</f>
        <v>Jeu Wild Animals</v>
      </c>
    </row>
    <row r="54" spans="1:15" ht="18.75" x14ac:dyDescent="0.3">
      <c r="A54" s="3" t="s">
        <v>111</v>
      </c>
      <c r="B54" s="3" t="s">
        <v>30</v>
      </c>
      <c r="C54" s="3" t="str">
        <f t="shared" si="3"/>
        <v>4EME1</v>
      </c>
      <c r="D54">
        <v>9</v>
      </c>
      <c r="E54" t="str">
        <f>VLOOKUP(D54,Ateliers!$A$2:$B$19,2)</f>
        <v xml:space="preserve"> Label'Danse</v>
      </c>
      <c r="F54">
        <v>3</v>
      </c>
      <c r="G54" t="str">
        <f>VLOOKUP(F54,Ateliers!$A$2:$B$19,2)</f>
        <v xml:space="preserve"> Land Art</v>
      </c>
      <c r="H54">
        <v>1</v>
      </c>
      <c r="I54" t="str">
        <f>VLOOKUP(H54,Ateliers!$A$2:$B$19,2)</f>
        <v>Chasse aux Trésors</v>
      </c>
      <c r="J54">
        <v>18</v>
      </c>
      <c r="K54" t="str">
        <f>VLOOKUP(J54,Ateliers!$A$2:$B$19,2)</f>
        <v>Les Oiseaux du Lac</v>
      </c>
      <c r="L54">
        <v>11</v>
      </c>
      <c r="M54" t="str">
        <f>VLOOKUP(L54,Ateliers!$A$2:$B$19,2)</f>
        <v>Rando découverte à Vélo</v>
      </c>
      <c r="N54">
        <v>13</v>
      </c>
      <c r="O54" t="str">
        <f>VLOOKUP(N54,Ateliers!$A$2:$B$19,2)</f>
        <v>Spanglish games</v>
      </c>
    </row>
    <row r="55" spans="1:15" ht="18.75" x14ac:dyDescent="0.3">
      <c r="A55" s="3" t="s">
        <v>112</v>
      </c>
      <c r="B55" s="3" t="s">
        <v>113</v>
      </c>
      <c r="C55" s="3" t="str">
        <f t="shared" si="3"/>
        <v>4EME1</v>
      </c>
      <c r="D55">
        <v>16</v>
      </c>
      <c r="E55" t="str">
        <f>VLOOKUP(D55,Ateliers!$A$2:$B$19,2)</f>
        <v>Pile sur le Bouchon</v>
      </c>
      <c r="F55">
        <v>3</v>
      </c>
      <c r="G55" t="str">
        <f>VLOOKUP(F55,Ateliers!$A$2:$B$19,2)</f>
        <v xml:space="preserve"> Land Art</v>
      </c>
      <c r="H55">
        <v>14</v>
      </c>
      <c r="I55" t="str">
        <f>VLOOKUP(H55,Ateliers!$A$2:$B$19,2)</f>
        <v>Chanson Ecol'eau</v>
      </c>
      <c r="J55">
        <v>18</v>
      </c>
      <c r="K55" t="str">
        <f>VLOOKUP(J55,Ateliers!$A$2:$B$19,2)</f>
        <v>Les Oiseaux du Lac</v>
      </c>
      <c r="L55">
        <v>7</v>
      </c>
      <c r="M55" t="str">
        <f>VLOOKUP(L55,Ateliers!$A$2:$B$19,2)</f>
        <v>O Buffe</v>
      </c>
      <c r="N55">
        <v>4</v>
      </c>
      <c r="O55" t="str">
        <f>VLOOKUP(N55,Ateliers!$A$2:$B$19,2)</f>
        <v xml:space="preserve"> Grand Nettoyage de printemps</v>
      </c>
    </row>
    <row r="56" spans="1:15" ht="18.75" x14ac:dyDescent="0.3">
      <c r="A56" s="3" t="s">
        <v>114</v>
      </c>
      <c r="B56" s="3" t="s">
        <v>115</v>
      </c>
      <c r="C56" s="3" t="str">
        <f t="shared" si="3"/>
        <v>4EME1</v>
      </c>
      <c r="D56">
        <v>16</v>
      </c>
      <c r="E56" t="str">
        <f>VLOOKUP(D56,Ateliers!$A$2:$B$19,2)</f>
        <v>Pile sur le Bouchon</v>
      </c>
      <c r="F56">
        <v>5</v>
      </c>
      <c r="G56" t="str">
        <f>VLOOKUP(F56,Ateliers!$A$2:$B$19,2)</f>
        <v>Hydrogène, combustible de demain?</v>
      </c>
      <c r="H56">
        <v>17</v>
      </c>
      <c r="I56" t="str">
        <f>VLOOKUP(H56,Ateliers!$A$2:$B$19,2)</f>
        <v>Jeu Wild Animals</v>
      </c>
      <c r="J56">
        <v>18</v>
      </c>
      <c r="K56" t="str">
        <f>VLOOKUP(J56,Ateliers!$A$2:$B$19,2)</f>
        <v>Les Oiseaux du Lac</v>
      </c>
      <c r="L56">
        <v>11</v>
      </c>
      <c r="M56" t="str">
        <f>VLOOKUP(L56,Ateliers!$A$2:$B$19,2)</f>
        <v>Rando découverte à Vélo</v>
      </c>
      <c r="N56">
        <v>4</v>
      </c>
      <c r="O56" t="str">
        <f>VLOOKUP(N56,Ateliers!$A$2:$B$19,2)</f>
        <v xml:space="preserve"> Grand Nettoyage de printemps</v>
      </c>
    </row>
    <row r="57" spans="1:15" ht="18.75" x14ac:dyDescent="0.3">
      <c r="A57" s="3" t="s">
        <v>116</v>
      </c>
      <c r="B57" s="3" t="s">
        <v>76</v>
      </c>
      <c r="C57" s="3" t="str">
        <f t="shared" si="3"/>
        <v>4EME1</v>
      </c>
      <c r="D57">
        <v>18</v>
      </c>
      <c r="E57" t="str">
        <f>VLOOKUP(D57,Ateliers!$A$2:$B$19,2)</f>
        <v>Les Oiseaux du Lac</v>
      </c>
      <c r="F57">
        <v>7</v>
      </c>
      <c r="G57" t="str">
        <f>VLOOKUP(F57,Ateliers!$A$2:$B$19,2)</f>
        <v>O Buffe</v>
      </c>
      <c r="H57">
        <v>17</v>
      </c>
      <c r="I57" t="str">
        <f>VLOOKUP(H57,Ateliers!$A$2:$B$19,2)</f>
        <v>Jeu Wild Animals</v>
      </c>
      <c r="J57">
        <v>15</v>
      </c>
      <c r="K57" t="str">
        <f>VLOOKUP(J57,Ateliers!$A$2:$B$19,2)</f>
        <v>EcOlympiades</v>
      </c>
      <c r="L57">
        <v>2</v>
      </c>
      <c r="M57" t="str">
        <f>VLOOKUP(L57,Ateliers!$A$2:$B$19,2)</f>
        <v>7ème continent</v>
      </c>
      <c r="N57">
        <v>4</v>
      </c>
      <c r="O57" t="str">
        <f>VLOOKUP(N57,Ateliers!$A$2:$B$19,2)</f>
        <v xml:space="preserve"> Grand Nettoyage de printemps</v>
      </c>
    </row>
    <row r="58" spans="1:15" ht="18.75" x14ac:dyDescent="0.3">
      <c r="A58" s="3" t="s">
        <v>117</v>
      </c>
      <c r="B58" s="3" t="s">
        <v>61</v>
      </c>
      <c r="C58" s="3" t="str">
        <f t="shared" si="3"/>
        <v>4EME1</v>
      </c>
      <c r="D58">
        <v>11</v>
      </c>
      <c r="E58" t="str">
        <f>VLOOKUP(D58,Ateliers!$A$2:$B$19,2)</f>
        <v>Rando découverte à Vélo</v>
      </c>
      <c r="F58">
        <v>3</v>
      </c>
      <c r="G58" t="str">
        <f>VLOOKUP(F58,Ateliers!$A$2:$B$19,2)</f>
        <v xml:space="preserve"> Land Art</v>
      </c>
      <c r="H58">
        <v>17</v>
      </c>
      <c r="I58" t="str">
        <f>VLOOKUP(H58,Ateliers!$A$2:$B$19,2)</f>
        <v>Jeu Wild Animals</v>
      </c>
      <c r="J58">
        <v>18</v>
      </c>
      <c r="K58" t="str">
        <f>VLOOKUP(J58,Ateliers!$A$2:$B$19,2)</f>
        <v>Les Oiseaux du Lac</v>
      </c>
      <c r="L58">
        <v>9</v>
      </c>
      <c r="M58" t="str">
        <f>VLOOKUP(L58,Ateliers!$A$2:$B$19,2)</f>
        <v xml:space="preserve"> Label'Danse</v>
      </c>
      <c r="N58">
        <v>14</v>
      </c>
      <c r="O58" t="str">
        <f>VLOOKUP(N58,Ateliers!$A$2:$B$19,2)</f>
        <v>Chanson Ecol'eau</v>
      </c>
    </row>
    <row r="59" spans="1:15" ht="18.75" x14ac:dyDescent="0.3">
      <c r="A59" s="3" t="s">
        <v>118</v>
      </c>
      <c r="B59" s="3" t="s">
        <v>119</v>
      </c>
      <c r="C59" s="3" t="str">
        <f t="shared" si="3"/>
        <v>4EME1</v>
      </c>
      <c r="D59">
        <v>11</v>
      </c>
      <c r="E59" t="str">
        <f>VLOOKUP(D59,Ateliers!$A$2:$B$19,2)</f>
        <v>Rando découverte à Vélo</v>
      </c>
      <c r="F59">
        <v>2</v>
      </c>
      <c r="G59" t="str">
        <f>VLOOKUP(F59,Ateliers!$A$2:$B$19,2)</f>
        <v>7ème continent</v>
      </c>
      <c r="H59">
        <v>1</v>
      </c>
      <c r="I59" t="str">
        <f>VLOOKUP(H59,Ateliers!$A$2:$B$19,2)</f>
        <v>Chasse aux Trésors</v>
      </c>
      <c r="J59">
        <v>13</v>
      </c>
      <c r="K59" t="str">
        <f>VLOOKUP(J59,Ateliers!$A$2:$B$19,2)</f>
        <v>Spanglish games</v>
      </c>
      <c r="L59">
        <v>7</v>
      </c>
      <c r="M59" t="str">
        <f>VLOOKUP(L59,Ateliers!$A$2:$B$19,2)</f>
        <v>O Buffe</v>
      </c>
      <c r="N59">
        <v>17</v>
      </c>
      <c r="O59" t="str">
        <f>VLOOKUP(N59,Ateliers!$A$2:$B$19,2)</f>
        <v>Jeu Wild Animals</v>
      </c>
    </row>
    <row r="60" spans="1:15" ht="18.75" x14ac:dyDescent="0.3">
      <c r="A60" s="3" t="s">
        <v>120</v>
      </c>
      <c r="B60" s="3" t="s">
        <v>121</v>
      </c>
      <c r="C60" s="3" t="str">
        <f t="shared" si="3"/>
        <v>4EME1</v>
      </c>
      <c r="D60">
        <v>17</v>
      </c>
      <c r="E60" t="str">
        <f>VLOOKUP(D60,Ateliers!$A$2:$B$19,2)</f>
        <v>Jeu Wild Animals</v>
      </c>
      <c r="F60">
        <v>1</v>
      </c>
      <c r="G60" t="str">
        <f>VLOOKUP(F60,Ateliers!$A$2:$B$19,2)</f>
        <v>Chasse aux Trésors</v>
      </c>
      <c r="H60">
        <v>10</v>
      </c>
      <c r="I60" t="str">
        <f>VLOOKUP(H60,Ateliers!$A$2:$B$19,2)</f>
        <v>Eco-Lanta</v>
      </c>
      <c r="J60">
        <v>9</v>
      </c>
      <c r="K60" t="str">
        <f>VLOOKUP(J60,Ateliers!$A$2:$B$19,2)</f>
        <v xml:space="preserve"> Label'Danse</v>
      </c>
      <c r="L60">
        <v>6</v>
      </c>
      <c r="M60" t="str">
        <f>VLOOKUP(L60,Ateliers!$A$2:$B$19,2)</f>
        <v>Scratchons en recyclant</v>
      </c>
      <c r="N60">
        <v>14</v>
      </c>
      <c r="O60" t="str">
        <f>VLOOKUP(N60,Ateliers!$A$2:$B$19,2)</f>
        <v>Chanson Ecol'eau</v>
      </c>
    </row>
    <row r="61" spans="1:15" ht="18.75" x14ac:dyDescent="0.3">
      <c r="A61" s="3" t="s">
        <v>122</v>
      </c>
      <c r="B61" s="3" t="s">
        <v>123</v>
      </c>
      <c r="C61" s="3" t="str">
        <f t="shared" si="3"/>
        <v>4EME1</v>
      </c>
      <c r="D61">
        <v>18</v>
      </c>
      <c r="E61" t="str">
        <f>VLOOKUP(D61,Ateliers!$A$2:$B$19,2)</f>
        <v>Les Oiseaux du Lac</v>
      </c>
      <c r="F61">
        <v>2</v>
      </c>
      <c r="G61" t="str">
        <f>VLOOKUP(F61,Ateliers!$A$2:$B$19,2)</f>
        <v>7ème continent</v>
      </c>
      <c r="H61">
        <v>9</v>
      </c>
      <c r="I61" t="str">
        <f>VLOOKUP(H61,Ateliers!$A$2:$B$19,2)</f>
        <v xml:space="preserve"> Label'Danse</v>
      </c>
      <c r="J61">
        <v>1</v>
      </c>
      <c r="K61" t="str">
        <f>VLOOKUP(J61,Ateliers!$A$2:$B$19,2)</f>
        <v>Chasse aux Trésors</v>
      </c>
      <c r="L61">
        <v>13</v>
      </c>
      <c r="M61" t="str">
        <f>VLOOKUP(L61,Ateliers!$A$2:$B$19,2)</f>
        <v>Spanglish games</v>
      </c>
      <c r="N61">
        <v>14</v>
      </c>
      <c r="O61" t="str">
        <f>VLOOKUP(N61,Ateliers!$A$2:$B$19,2)</f>
        <v>Chanson Ecol'eau</v>
      </c>
    </row>
    <row r="62" spans="1:15" ht="18.75" x14ac:dyDescent="0.3">
      <c r="A62" s="3" t="s">
        <v>124</v>
      </c>
      <c r="B62" s="3" t="s">
        <v>125</v>
      </c>
      <c r="C62" s="3" t="str">
        <f t="shared" si="3"/>
        <v>4EME1</v>
      </c>
      <c r="D62">
        <v>16</v>
      </c>
      <c r="E62" t="str">
        <f>VLOOKUP(D62,Ateliers!$A$2:$B$19,2)</f>
        <v>Pile sur le Bouchon</v>
      </c>
      <c r="F62">
        <v>3</v>
      </c>
      <c r="G62" t="str">
        <f>VLOOKUP(F62,Ateliers!$A$2:$B$19,2)</f>
        <v xml:space="preserve"> Land Art</v>
      </c>
      <c r="H62">
        <v>9</v>
      </c>
      <c r="I62" t="str">
        <f>VLOOKUP(H62,Ateliers!$A$2:$B$19,2)</f>
        <v xml:space="preserve"> Label'Danse</v>
      </c>
      <c r="J62">
        <v>18</v>
      </c>
      <c r="K62" t="str">
        <f>VLOOKUP(J62,Ateliers!$A$2:$B$19,2)</f>
        <v>Les Oiseaux du Lac</v>
      </c>
      <c r="L62">
        <v>2</v>
      </c>
      <c r="M62" t="str">
        <f>VLOOKUP(L62,Ateliers!$A$2:$B$19,2)</f>
        <v>7ème continent</v>
      </c>
      <c r="N62">
        <v>4</v>
      </c>
      <c r="O62" t="str">
        <f>VLOOKUP(N62,Ateliers!$A$2:$B$19,2)</f>
        <v xml:space="preserve"> Grand Nettoyage de printemps</v>
      </c>
    </row>
    <row r="63" spans="1:15" ht="18.75" x14ac:dyDescent="0.3">
      <c r="A63" s="3" t="s">
        <v>126</v>
      </c>
      <c r="B63" s="3" t="s">
        <v>127</v>
      </c>
      <c r="C63" s="3" t="str">
        <f t="shared" si="3"/>
        <v>4EME1</v>
      </c>
      <c r="D63">
        <v>18</v>
      </c>
      <c r="E63" t="str">
        <f>VLOOKUP(D63,Ateliers!$A$2:$B$19,2)</f>
        <v>Les Oiseaux du Lac</v>
      </c>
      <c r="F63">
        <v>11</v>
      </c>
      <c r="G63" t="str">
        <f>VLOOKUP(F63,Ateliers!$A$2:$B$19,2)</f>
        <v>Rando découverte à Vélo</v>
      </c>
      <c r="H63">
        <v>4</v>
      </c>
      <c r="I63" t="str">
        <f>VLOOKUP(H63,Ateliers!$A$2:$B$19,2)</f>
        <v xml:space="preserve"> Grand Nettoyage de printemps</v>
      </c>
      <c r="J63">
        <v>1</v>
      </c>
      <c r="K63" t="str">
        <f>VLOOKUP(J63,Ateliers!$A$2:$B$19,2)</f>
        <v>Chasse aux Trésors</v>
      </c>
      <c r="L63">
        <v>6</v>
      </c>
      <c r="M63" t="str">
        <f>VLOOKUP(L63,Ateliers!$A$2:$B$19,2)</f>
        <v>Scratchons en recyclant</v>
      </c>
      <c r="N63">
        <v>14</v>
      </c>
      <c r="O63" t="str">
        <f>VLOOKUP(N63,Ateliers!$A$2:$B$19,2)</f>
        <v>Chanson Ecol'eau</v>
      </c>
    </row>
    <row r="64" spans="1:15" ht="18.75" x14ac:dyDescent="0.3">
      <c r="A64" s="3" t="s">
        <v>128</v>
      </c>
      <c r="B64" s="3" t="s">
        <v>58</v>
      </c>
      <c r="C64" s="3" t="str">
        <f t="shared" si="3"/>
        <v>4EME1</v>
      </c>
      <c r="D64">
        <v>18</v>
      </c>
      <c r="E64" t="str">
        <f>VLOOKUP(D64,Ateliers!$A$2:$B$19,2)</f>
        <v>Les Oiseaux du Lac</v>
      </c>
      <c r="F64">
        <v>1</v>
      </c>
      <c r="G64" t="str">
        <f>VLOOKUP(F64,Ateliers!$A$2:$B$19,2)</f>
        <v>Chasse aux Trésors</v>
      </c>
      <c r="H64">
        <v>3</v>
      </c>
      <c r="I64" t="str">
        <f>VLOOKUP(H64,Ateliers!$A$2:$B$19,2)</f>
        <v xml:space="preserve"> Land Art</v>
      </c>
      <c r="J64">
        <v>9</v>
      </c>
      <c r="K64" t="str">
        <f>VLOOKUP(J64,Ateliers!$A$2:$B$19,2)</f>
        <v xml:space="preserve"> Label'Danse</v>
      </c>
      <c r="L64">
        <v>11</v>
      </c>
      <c r="M64" t="str">
        <f>VLOOKUP(L64,Ateliers!$A$2:$B$19,2)</f>
        <v>Rando découverte à Vélo</v>
      </c>
      <c r="N64">
        <v>13</v>
      </c>
      <c r="O64" t="str">
        <f>VLOOKUP(N64,Ateliers!$A$2:$B$19,2)</f>
        <v>Spanglish games</v>
      </c>
    </row>
    <row r="65" spans="1:15" ht="18.75" x14ac:dyDescent="0.3">
      <c r="A65" s="3" t="s">
        <v>129</v>
      </c>
      <c r="B65" s="3" t="s">
        <v>130</v>
      </c>
      <c r="C65" s="3" t="str">
        <f t="shared" si="3"/>
        <v>4EME1</v>
      </c>
      <c r="D65">
        <v>18</v>
      </c>
      <c r="E65" t="str">
        <f>VLOOKUP(D65,Ateliers!$A$2:$B$19,2)</f>
        <v>Les Oiseaux du Lac</v>
      </c>
      <c r="F65">
        <v>12</v>
      </c>
      <c r="G65" t="str">
        <f>VLOOKUP(F65,Ateliers!$A$2:$B$19,2)</f>
        <v xml:space="preserve"> Sérious Game</v>
      </c>
      <c r="H65">
        <v>14</v>
      </c>
      <c r="I65" t="str">
        <f>VLOOKUP(H65,Ateliers!$A$2:$B$19,2)</f>
        <v>Chanson Ecol'eau</v>
      </c>
      <c r="J65">
        <v>5</v>
      </c>
      <c r="K65" t="str">
        <f>VLOOKUP(J65,Ateliers!$A$2:$B$19,2)</f>
        <v>Hydrogène, combustible de demain?</v>
      </c>
      <c r="L65">
        <v>3</v>
      </c>
      <c r="M65" t="str">
        <f>VLOOKUP(L65,Ateliers!$A$2:$B$19,2)</f>
        <v xml:space="preserve"> Land Art</v>
      </c>
      <c r="N65">
        <v>17</v>
      </c>
      <c r="O65" t="str">
        <f>VLOOKUP(N65,Ateliers!$A$2:$B$19,2)</f>
        <v>Jeu Wild Animals</v>
      </c>
    </row>
    <row r="66" spans="1:15" ht="18.75" x14ac:dyDescent="0.3">
      <c r="A66" s="3" t="s">
        <v>31</v>
      </c>
      <c r="B66" s="3" t="s">
        <v>131</v>
      </c>
      <c r="C66" s="3" t="str">
        <f t="shared" si="3"/>
        <v>4EME1</v>
      </c>
      <c r="D66">
        <v>16</v>
      </c>
      <c r="E66" t="str">
        <f>VLOOKUP(D66,Ateliers!$A$2:$B$19,2)</f>
        <v>Pile sur le Bouchon</v>
      </c>
      <c r="F66">
        <v>5</v>
      </c>
      <c r="G66" t="str">
        <f>VLOOKUP(F66,Ateliers!$A$2:$B$19,2)</f>
        <v>Hydrogène, combustible de demain?</v>
      </c>
      <c r="H66">
        <v>14</v>
      </c>
      <c r="I66" t="str">
        <f>VLOOKUP(H66,Ateliers!$A$2:$B$19,2)</f>
        <v>Chanson Ecol'eau</v>
      </c>
      <c r="J66">
        <v>18</v>
      </c>
      <c r="K66" t="str">
        <f>VLOOKUP(J66,Ateliers!$A$2:$B$19,2)</f>
        <v>Les Oiseaux du Lac</v>
      </c>
      <c r="L66">
        <v>7</v>
      </c>
      <c r="M66" t="str">
        <f>VLOOKUP(L66,Ateliers!$A$2:$B$19,2)</f>
        <v>O Buffe</v>
      </c>
      <c r="N66">
        <v>2</v>
      </c>
      <c r="O66" t="str">
        <f>VLOOKUP(N66,Ateliers!$A$2:$B$19,2)</f>
        <v>7ème continent</v>
      </c>
    </row>
    <row r="67" spans="1:15" ht="18.75" x14ac:dyDescent="0.3">
      <c r="A67" s="3" t="s">
        <v>132</v>
      </c>
      <c r="B67" s="3" t="s">
        <v>133</v>
      </c>
      <c r="C67" s="3" t="str">
        <f t="shared" si="3"/>
        <v>4EME1</v>
      </c>
      <c r="D67">
        <v>18</v>
      </c>
      <c r="E67" t="str">
        <f>VLOOKUP(D67,Ateliers!$A$2:$B$19,2)</f>
        <v>Les Oiseaux du Lac</v>
      </c>
      <c r="F67">
        <v>3</v>
      </c>
      <c r="G67" t="str">
        <f>VLOOKUP(F67,Ateliers!$A$2:$B$19,2)</f>
        <v xml:space="preserve"> Land Art</v>
      </c>
      <c r="H67">
        <v>9</v>
      </c>
      <c r="I67" t="str">
        <f>VLOOKUP(H67,Ateliers!$A$2:$B$19,2)</f>
        <v xml:space="preserve"> Label'Danse</v>
      </c>
      <c r="J67">
        <v>1</v>
      </c>
      <c r="K67" t="str">
        <f>VLOOKUP(J67,Ateliers!$A$2:$B$19,2)</f>
        <v>Chasse aux Trésors</v>
      </c>
      <c r="L67">
        <v>11</v>
      </c>
      <c r="M67" t="str">
        <f>VLOOKUP(L67,Ateliers!$A$2:$B$19,2)</f>
        <v>Rando découverte à Vélo</v>
      </c>
      <c r="N67">
        <v>13</v>
      </c>
      <c r="O67" t="str">
        <f>VLOOKUP(N67,Ateliers!$A$2:$B$19,2)</f>
        <v>Spanglish games</v>
      </c>
    </row>
    <row r="68" spans="1:15" ht="18.75" x14ac:dyDescent="0.3">
      <c r="A68" s="3" t="s">
        <v>134</v>
      </c>
      <c r="B68" s="3" t="s">
        <v>135</v>
      </c>
      <c r="C68" s="3" t="str">
        <f t="shared" si="3"/>
        <v>4EME1</v>
      </c>
      <c r="D68">
        <v>15</v>
      </c>
      <c r="E68" t="str">
        <f>VLOOKUP(D68,Ateliers!$A$2:$B$19,2)</f>
        <v>EcOlympiades</v>
      </c>
      <c r="F68">
        <v>2</v>
      </c>
      <c r="G68" t="str">
        <f>VLOOKUP(F68,Ateliers!$A$2:$B$19,2)</f>
        <v>7ème continent</v>
      </c>
      <c r="H68">
        <v>10</v>
      </c>
      <c r="I68" t="str">
        <f>VLOOKUP(H68,Ateliers!$A$2:$B$19,2)</f>
        <v>Eco-Lanta</v>
      </c>
      <c r="J68">
        <v>5</v>
      </c>
      <c r="K68" t="str">
        <f>VLOOKUP(J68,Ateliers!$A$2:$B$19,2)</f>
        <v>Hydrogène, combustible de demain?</v>
      </c>
      <c r="L68">
        <v>8</v>
      </c>
      <c r="M68" t="str">
        <f>VLOOKUP(L68,Ateliers!$A$2:$B$19,2)</f>
        <v>9m2 de terre à inventer</v>
      </c>
      <c r="N68">
        <v>13</v>
      </c>
      <c r="O68" t="str">
        <f>VLOOKUP(N68,Ateliers!$A$2:$B$19,2)</f>
        <v>Spanglish games</v>
      </c>
    </row>
    <row r="69" spans="1:15" ht="18.75" x14ac:dyDescent="0.3">
      <c r="A69" s="3" t="s">
        <v>136</v>
      </c>
      <c r="B69" s="3" t="s">
        <v>137</v>
      </c>
      <c r="C69" s="3" t="str">
        <f t="shared" si="3"/>
        <v>4EME1</v>
      </c>
      <c r="D69">
        <v>6</v>
      </c>
      <c r="E69" t="str">
        <f>VLOOKUP(D69,Ateliers!$A$2:$B$19,2)</f>
        <v>Scratchons en recyclant</v>
      </c>
      <c r="F69">
        <v>5</v>
      </c>
      <c r="G69" t="str">
        <f>VLOOKUP(F69,Ateliers!$A$2:$B$19,2)</f>
        <v>Hydrogène, combustible de demain?</v>
      </c>
      <c r="H69">
        <v>15</v>
      </c>
      <c r="I69" t="str">
        <f>VLOOKUP(H69,Ateliers!$A$2:$B$19,2)</f>
        <v>EcOlympiades</v>
      </c>
      <c r="J69">
        <v>18</v>
      </c>
      <c r="K69" t="str">
        <f>VLOOKUP(J69,Ateliers!$A$2:$B$19,2)</f>
        <v>Les Oiseaux du Lac</v>
      </c>
      <c r="L69">
        <v>7</v>
      </c>
      <c r="M69" t="str">
        <f>VLOOKUP(L69,Ateliers!$A$2:$B$19,2)</f>
        <v>O Buffe</v>
      </c>
      <c r="N69">
        <v>11</v>
      </c>
      <c r="O69" t="str">
        <f>VLOOKUP(N69,Ateliers!$A$2:$B$19,2)</f>
        <v>Rando découverte à Vélo</v>
      </c>
    </row>
    <row r="70" spans="1:15" ht="18.75" x14ac:dyDescent="0.3">
      <c r="A70" s="3" t="s">
        <v>138</v>
      </c>
      <c r="B70" s="3" t="s">
        <v>53</v>
      </c>
      <c r="C70" s="3" t="str">
        <f t="shared" si="3"/>
        <v>4EME1</v>
      </c>
      <c r="D70">
        <v>11</v>
      </c>
      <c r="E70" t="str">
        <f>VLOOKUP(D70,Ateliers!$A$2:$B$19,2)</f>
        <v>Rando découverte à Vélo</v>
      </c>
      <c r="F70">
        <v>7</v>
      </c>
      <c r="G70" t="str">
        <f>VLOOKUP(F70,Ateliers!$A$2:$B$19,2)</f>
        <v>O Buffe</v>
      </c>
      <c r="H70">
        <v>1</v>
      </c>
      <c r="I70" t="str">
        <f>VLOOKUP(H70,Ateliers!$A$2:$B$19,2)</f>
        <v>Chasse aux Trésors</v>
      </c>
      <c r="J70">
        <v>15</v>
      </c>
      <c r="K70" t="str">
        <f>VLOOKUP(J70,Ateliers!$A$2:$B$19,2)</f>
        <v>EcOlympiades</v>
      </c>
      <c r="L70">
        <v>2</v>
      </c>
      <c r="M70" t="str">
        <f>VLOOKUP(L70,Ateliers!$A$2:$B$19,2)</f>
        <v>7ème continent</v>
      </c>
      <c r="N70">
        <v>16</v>
      </c>
      <c r="O70" t="str">
        <f>VLOOKUP(N70,Ateliers!$A$2:$B$19,2)</f>
        <v>Pile sur le Bouchon</v>
      </c>
    </row>
    <row r="71" spans="1:15" ht="18.75" x14ac:dyDescent="0.3">
      <c r="A71" s="3" t="s">
        <v>139</v>
      </c>
      <c r="B71" s="3" t="s">
        <v>140</v>
      </c>
      <c r="C71" s="3" t="str">
        <f t="shared" si="3"/>
        <v>4EME1</v>
      </c>
      <c r="D71">
        <v>6</v>
      </c>
      <c r="E71" t="str">
        <f>VLOOKUP(D71,Ateliers!$A$2:$B$19,2)</f>
        <v>Scratchons en recyclant</v>
      </c>
      <c r="F71">
        <v>11</v>
      </c>
      <c r="G71" t="str">
        <f>VLOOKUP(F71,Ateliers!$A$2:$B$19,2)</f>
        <v>Rando découverte à Vélo</v>
      </c>
      <c r="H71">
        <v>1</v>
      </c>
      <c r="I71" t="str">
        <f>VLOOKUP(H71,Ateliers!$A$2:$B$19,2)</f>
        <v>Chasse aux Trésors</v>
      </c>
      <c r="J71">
        <v>18</v>
      </c>
      <c r="K71" t="str">
        <f>VLOOKUP(J71,Ateliers!$A$2:$B$19,2)</f>
        <v>Les Oiseaux du Lac</v>
      </c>
      <c r="L71">
        <v>7</v>
      </c>
      <c r="M71" t="str">
        <f>VLOOKUP(L71,Ateliers!$A$2:$B$19,2)</f>
        <v>O Buffe</v>
      </c>
      <c r="N71">
        <v>16</v>
      </c>
      <c r="O71" t="str">
        <f>VLOOKUP(N71,Ateliers!$A$2:$B$19,2)</f>
        <v>Pile sur le Bouchon</v>
      </c>
    </row>
    <row r="72" spans="1:15" ht="18.75" x14ac:dyDescent="0.3">
      <c r="A72" s="3" t="s">
        <v>141</v>
      </c>
      <c r="B72" s="3" t="s">
        <v>142</v>
      </c>
      <c r="C72" s="3" t="str">
        <f t="shared" ref="C72:C89" si="4">"4EME2"</f>
        <v>4EME2</v>
      </c>
      <c r="D72">
        <v>6</v>
      </c>
      <c r="E72" t="str">
        <f>VLOOKUP(D72,Ateliers!$A$2:$B$19,2)</f>
        <v>Scratchons en recyclant</v>
      </c>
      <c r="F72">
        <v>12</v>
      </c>
      <c r="G72" t="str">
        <f>VLOOKUP(F72,Ateliers!$A$2:$B$19,2)</f>
        <v xml:space="preserve"> Sérious Game</v>
      </c>
      <c r="H72">
        <v>15</v>
      </c>
      <c r="I72" t="str">
        <f>VLOOKUP(H72,Ateliers!$A$2:$B$19,2)</f>
        <v>EcOlympiades</v>
      </c>
      <c r="J72">
        <v>13</v>
      </c>
      <c r="K72" t="str">
        <f>VLOOKUP(J72,Ateliers!$A$2:$B$19,2)</f>
        <v>Spanglish games</v>
      </c>
      <c r="L72">
        <v>8</v>
      </c>
      <c r="M72" t="str">
        <f>VLOOKUP(L72,Ateliers!$A$2:$B$19,2)</f>
        <v>9m2 de terre à inventer</v>
      </c>
      <c r="N72">
        <v>2</v>
      </c>
      <c r="O72" t="str">
        <f>VLOOKUP(N72,Ateliers!$A$2:$B$19,2)</f>
        <v>7ème continent</v>
      </c>
    </row>
    <row r="73" spans="1:15" ht="18.75" x14ac:dyDescent="0.3">
      <c r="A73" s="3" t="s">
        <v>143</v>
      </c>
      <c r="B73" s="3" t="s">
        <v>144</v>
      </c>
      <c r="C73" s="3" t="str">
        <f t="shared" si="4"/>
        <v>4EME2</v>
      </c>
      <c r="D73">
        <v>6</v>
      </c>
      <c r="E73" t="str">
        <f>VLOOKUP(D73,Ateliers!$A$2:$B$19,2)</f>
        <v>Scratchons en recyclant</v>
      </c>
      <c r="F73">
        <v>5</v>
      </c>
      <c r="G73" t="str">
        <f>VLOOKUP(F73,Ateliers!$A$2:$B$19,2)</f>
        <v>Hydrogène, combustible de demain?</v>
      </c>
      <c r="H73">
        <v>10</v>
      </c>
      <c r="I73" t="str">
        <f>VLOOKUP(H73,Ateliers!$A$2:$B$19,2)</f>
        <v>Eco-Lanta</v>
      </c>
      <c r="J73">
        <v>18</v>
      </c>
      <c r="K73" t="str">
        <f>VLOOKUP(J73,Ateliers!$A$2:$B$19,2)</f>
        <v>Les Oiseaux du Lac</v>
      </c>
      <c r="L73">
        <v>12</v>
      </c>
      <c r="M73" t="str">
        <f>VLOOKUP(L73,Ateliers!$A$2:$B$19,2)</f>
        <v xml:space="preserve"> Sérious Game</v>
      </c>
      <c r="N73">
        <v>2</v>
      </c>
      <c r="O73" t="str">
        <f>VLOOKUP(N73,Ateliers!$A$2:$B$19,2)</f>
        <v>7ème continent</v>
      </c>
    </row>
    <row r="74" spans="1:15" ht="18.75" x14ac:dyDescent="0.3">
      <c r="A74" s="3" t="s">
        <v>145</v>
      </c>
      <c r="B74" s="3" t="s">
        <v>3</v>
      </c>
      <c r="C74" s="3" t="str">
        <f t="shared" si="4"/>
        <v>4EME2</v>
      </c>
      <c r="D74">
        <v>16</v>
      </c>
      <c r="E74" t="str">
        <f>VLOOKUP(D74,Ateliers!$A$2:$B$19,2)</f>
        <v>Pile sur le Bouchon</v>
      </c>
      <c r="F74">
        <v>2</v>
      </c>
      <c r="G74" t="str">
        <f>VLOOKUP(F74,Ateliers!$A$2:$B$19,2)</f>
        <v>7ème continent</v>
      </c>
      <c r="H74">
        <v>15</v>
      </c>
      <c r="I74" t="str">
        <f>VLOOKUP(H74,Ateliers!$A$2:$B$19,2)</f>
        <v>EcOlympiades</v>
      </c>
      <c r="J74">
        <v>18</v>
      </c>
      <c r="K74" t="str">
        <f>VLOOKUP(J74,Ateliers!$A$2:$B$19,2)</f>
        <v>Les Oiseaux du Lac</v>
      </c>
      <c r="L74">
        <v>7</v>
      </c>
      <c r="M74" t="str">
        <f>VLOOKUP(L74,Ateliers!$A$2:$B$19,2)</f>
        <v>O Buffe</v>
      </c>
      <c r="N74">
        <v>11</v>
      </c>
      <c r="O74" t="str">
        <f>VLOOKUP(N74,Ateliers!$A$2:$B$19,2)</f>
        <v>Rando découverte à Vélo</v>
      </c>
    </row>
    <row r="75" spans="1:15" ht="18.75" x14ac:dyDescent="0.3">
      <c r="A75" s="3" t="s">
        <v>146</v>
      </c>
      <c r="B75" s="3" t="s">
        <v>147</v>
      </c>
      <c r="C75" s="3" t="str">
        <f t="shared" si="4"/>
        <v>4EME2</v>
      </c>
      <c r="D75">
        <v>18</v>
      </c>
      <c r="E75" t="str">
        <f>VLOOKUP(D75,Ateliers!$A$2:$B$19,2)</f>
        <v>Les Oiseaux du Lac</v>
      </c>
      <c r="F75">
        <v>7</v>
      </c>
      <c r="G75" t="str">
        <f>VLOOKUP(F75,Ateliers!$A$2:$B$19,2)</f>
        <v>O Buffe</v>
      </c>
      <c r="H75">
        <v>15</v>
      </c>
      <c r="I75" t="str">
        <f>VLOOKUP(H75,Ateliers!$A$2:$B$19,2)</f>
        <v>EcOlympiades</v>
      </c>
      <c r="J75">
        <v>11</v>
      </c>
      <c r="K75" t="str">
        <f>VLOOKUP(J75,Ateliers!$A$2:$B$19,2)</f>
        <v>Rando découverte à Vélo</v>
      </c>
      <c r="L75">
        <v>2</v>
      </c>
      <c r="M75" t="str">
        <f>VLOOKUP(L75,Ateliers!$A$2:$B$19,2)</f>
        <v>7ème continent</v>
      </c>
      <c r="N75">
        <v>16</v>
      </c>
      <c r="O75" t="str">
        <f>VLOOKUP(N75,Ateliers!$A$2:$B$19,2)</f>
        <v>Pile sur le Bouchon</v>
      </c>
    </row>
    <row r="76" spans="1:15" ht="18.75" x14ac:dyDescent="0.3">
      <c r="A76" s="3" t="s">
        <v>148</v>
      </c>
      <c r="B76" s="3" t="s">
        <v>149</v>
      </c>
      <c r="C76" s="3" t="str">
        <f t="shared" si="4"/>
        <v>4EME2</v>
      </c>
      <c r="D76">
        <v>18</v>
      </c>
      <c r="E76" t="str">
        <f>VLOOKUP(D76,Ateliers!$A$2:$B$19,2)</f>
        <v>Les Oiseaux du Lac</v>
      </c>
      <c r="F76">
        <v>7</v>
      </c>
      <c r="G76" t="str">
        <f>VLOOKUP(F76,Ateliers!$A$2:$B$19,2)</f>
        <v>O Buffe</v>
      </c>
      <c r="H76">
        <v>10</v>
      </c>
      <c r="I76" t="str">
        <f>VLOOKUP(H76,Ateliers!$A$2:$B$19,2)</f>
        <v>Eco-Lanta</v>
      </c>
      <c r="J76">
        <v>5</v>
      </c>
      <c r="K76" t="str">
        <f>VLOOKUP(J76,Ateliers!$A$2:$B$19,2)</f>
        <v>Hydrogène, combustible de demain?</v>
      </c>
      <c r="L76">
        <v>3</v>
      </c>
      <c r="M76" t="str">
        <f>VLOOKUP(L76,Ateliers!$A$2:$B$19,2)</f>
        <v xml:space="preserve"> Land Art</v>
      </c>
      <c r="N76">
        <v>9</v>
      </c>
      <c r="O76" t="str">
        <f>VLOOKUP(N76,Ateliers!$A$2:$B$19,2)</f>
        <v xml:space="preserve"> Label'Danse</v>
      </c>
    </row>
    <row r="77" spans="1:15" ht="18.75" x14ac:dyDescent="0.3">
      <c r="A77" s="3" t="s">
        <v>150</v>
      </c>
      <c r="B77" s="3" t="s">
        <v>135</v>
      </c>
      <c r="C77" s="3" t="str">
        <f t="shared" si="4"/>
        <v>4EME2</v>
      </c>
      <c r="D77">
        <v>2</v>
      </c>
      <c r="E77" t="str">
        <f>VLOOKUP(D77,Ateliers!$A$2:$B$19,2)</f>
        <v>7ème continent</v>
      </c>
      <c r="F77">
        <v>5</v>
      </c>
      <c r="G77" t="str">
        <f>VLOOKUP(F77,Ateliers!$A$2:$B$19,2)</f>
        <v>Hydrogène, combustible de demain?</v>
      </c>
      <c r="H77">
        <v>17</v>
      </c>
      <c r="I77" t="str">
        <f>VLOOKUP(H77,Ateliers!$A$2:$B$19,2)</f>
        <v>Jeu Wild Animals</v>
      </c>
      <c r="J77">
        <v>18</v>
      </c>
      <c r="K77" t="str">
        <f>VLOOKUP(J77,Ateliers!$A$2:$B$19,2)</f>
        <v>Les Oiseaux du Lac</v>
      </c>
      <c r="L77">
        <v>7</v>
      </c>
      <c r="M77" t="str">
        <f>VLOOKUP(L77,Ateliers!$A$2:$B$19,2)</f>
        <v>O Buffe</v>
      </c>
      <c r="N77">
        <v>13</v>
      </c>
      <c r="O77" t="str">
        <f>VLOOKUP(N77,Ateliers!$A$2:$B$19,2)</f>
        <v>Spanglish games</v>
      </c>
    </row>
    <row r="78" spans="1:15" ht="18.75" x14ac:dyDescent="0.3">
      <c r="A78" s="3" t="s">
        <v>151</v>
      </c>
      <c r="B78" s="3" t="s">
        <v>152</v>
      </c>
      <c r="C78" s="3" t="str">
        <f t="shared" si="4"/>
        <v>4EME2</v>
      </c>
      <c r="D78">
        <v>16</v>
      </c>
      <c r="E78" t="str">
        <f>VLOOKUP(D78,Ateliers!$A$2:$B$19,2)</f>
        <v>Pile sur le Bouchon</v>
      </c>
      <c r="F78">
        <v>7</v>
      </c>
      <c r="G78" t="str">
        <f>VLOOKUP(F78,Ateliers!$A$2:$B$19,2)</f>
        <v>O Buffe</v>
      </c>
      <c r="H78">
        <v>1</v>
      </c>
      <c r="I78" t="str">
        <f>VLOOKUP(H78,Ateliers!$A$2:$B$19,2)</f>
        <v>Chasse aux Trésors</v>
      </c>
      <c r="J78">
        <v>18</v>
      </c>
      <c r="K78" t="str">
        <f>VLOOKUP(J78,Ateliers!$A$2:$B$19,2)</f>
        <v>Les Oiseaux du Lac</v>
      </c>
      <c r="L78">
        <v>11</v>
      </c>
      <c r="M78" t="str">
        <f>VLOOKUP(L78,Ateliers!$A$2:$B$19,2)</f>
        <v>Rando découverte à Vélo</v>
      </c>
      <c r="N78">
        <v>2</v>
      </c>
      <c r="O78" t="str">
        <f>VLOOKUP(N78,Ateliers!$A$2:$B$19,2)</f>
        <v>7ème continent</v>
      </c>
    </row>
    <row r="79" spans="1:15" ht="18.75" x14ac:dyDescent="0.3">
      <c r="A79" s="3" t="s">
        <v>153</v>
      </c>
      <c r="B79" s="3" t="s">
        <v>154</v>
      </c>
      <c r="C79" s="3" t="str">
        <f t="shared" si="4"/>
        <v>4EME2</v>
      </c>
      <c r="D79">
        <v>18</v>
      </c>
      <c r="E79" t="str">
        <f>VLOOKUP(D79,Ateliers!$A$2:$B$19,2)</f>
        <v>Les Oiseaux du Lac</v>
      </c>
      <c r="F79">
        <v>5</v>
      </c>
      <c r="G79" t="str">
        <f>VLOOKUP(F79,Ateliers!$A$2:$B$19,2)</f>
        <v>Hydrogène, combustible de demain?</v>
      </c>
      <c r="H79">
        <v>10</v>
      </c>
      <c r="I79" t="str">
        <f>VLOOKUP(H79,Ateliers!$A$2:$B$19,2)</f>
        <v>Eco-Lanta</v>
      </c>
      <c r="J79">
        <v>15</v>
      </c>
      <c r="K79" t="str">
        <f>VLOOKUP(J79,Ateliers!$A$2:$B$19,2)</f>
        <v>EcOlympiades</v>
      </c>
      <c r="L79">
        <v>7</v>
      </c>
      <c r="M79" t="str">
        <f>VLOOKUP(L79,Ateliers!$A$2:$B$19,2)</f>
        <v>O Buffe</v>
      </c>
      <c r="N79">
        <v>13</v>
      </c>
      <c r="O79" t="str">
        <f>VLOOKUP(N79,Ateliers!$A$2:$B$19,2)</f>
        <v>Spanglish games</v>
      </c>
    </row>
    <row r="80" spans="1:15" ht="18.75" x14ac:dyDescent="0.3">
      <c r="A80" s="3" t="s">
        <v>155</v>
      </c>
      <c r="B80" s="3" t="s">
        <v>156</v>
      </c>
      <c r="C80" s="3" t="str">
        <f t="shared" si="4"/>
        <v>4EME2</v>
      </c>
      <c r="D80">
        <v>18</v>
      </c>
      <c r="E80" t="str">
        <f>VLOOKUP(D80,Ateliers!$A$2:$B$19,2)</f>
        <v>Les Oiseaux du Lac</v>
      </c>
      <c r="F80">
        <v>7</v>
      </c>
      <c r="G80" t="str">
        <f>VLOOKUP(F80,Ateliers!$A$2:$B$19,2)</f>
        <v>O Buffe</v>
      </c>
      <c r="H80">
        <v>10</v>
      </c>
      <c r="I80" t="str">
        <f>VLOOKUP(H80,Ateliers!$A$2:$B$19,2)</f>
        <v>Eco-Lanta</v>
      </c>
      <c r="J80">
        <v>15</v>
      </c>
      <c r="K80" t="str">
        <f>VLOOKUP(J80,Ateliers!$A$2:$B$19,2)</f>
        <v>EcOlympiades</v>
      </c>
      <c r="L80">
        <v>6</v>
      </c>
      <c r="M80" t="str">
        <f>VLOOKUP(L80,Ateliers!$A$2:$B$19,2)</f>
        <v>Scratchons en recyclant</v>
      </c>
      <c r="N80">
        <v>14</v>
      </c>
      <c r="O80" t="str">
        <f>VLOOKUP(N80,Ateliers!$A$2:$B$19,2)</f>
        <v>Chanson Ecol'eau</v>
      </c>
    </row>
    <row r="81" spans="1:15" ht="18.75" x14ac:dyDescent="0.3">
      <c r="A81" s="3" t="s">
        <v>157</v>
      </c>
      <c r="B81" s="3" t="s">
        <v>72</v>
      </c>
      <c r="C81" s="3" t="str">
        <f t="shared" si="4"/>
        <v>4EME2</v>
      </c>
      <c r="D81">
        <v>2</v>
      </c>
      <c r="E81" t="str">
        <f>VLOOKUP(D81,Ateliers!$A$2:$B$19,2)</f>
        <v>7ème continent</v>
      </c>
      <c r="F81">
        <v>12</v>
      </c>
      <c r="G81" t="str">
        <f>VLOOKUP(F81,Ateliers!$A$2:$B$19,2)</f>
        <v xml:space="preserve"> Sérious Game</v>
      </c>
      <c r="H81">
        <v>1</v>
      </c>
      <c r="I81" t="str">
        <f>VLOOKUP(H81,Ateliers!$A$2:$B$19,2)</f>
        <v>Chasse aux Trésors</v>
      </c>
      <c r="J81">
        <v>5</v>
      </c>
      <c r="K81" t="str">
        <f>VLOOKUP(J81,Ateliers!$A$2:$B$19,2)</f>
        <v>Hydrogène, combustible de demain?</v>
      </c>
      <c r="L81">
        <v>7</v>
      </c>
      <c r="M81" t="str">
        <f>VLOOKUP(L81,Ateliers!$A$2:$B$19,2)</f>
        <v>O Buffe</v>
      </c>
      <c r="N81">
        <v>6</v>
      </c>
      <c r="O81" t="str">
        <f>VLOOKUP(N81,Ateliers!$A$2:$B$19,2)</f>
        <v>Scratchons en recyclant</v>
      </c>
    </row>
    <row r="82" spans="1:15" ht="18.75" x14ac:dyDescent="0.3">
      <c r="A82" s="3" t="s">
        <v>158</v>
      </c>
      <c r="B82" s="3" t="s">
        <v>159</v>
      </c>
      <c r="C82" s="3" t="str">
        <f t="shared" si="4"/>
        <v>4EME2</v>
      </c>
      <c r="E82" t="e">
        <f>VLOOKUP(D82,Ateliers!$A$2:$B$19,2)</f>
        <v>#N/A</v>
      </c>
      <c r="G82" t="e">
        <f>VLOOKUP(F82,Ateliers!$A$2:$B$19,2)</f>
        <v>#N/A</v>
      </c>
      <c r="I82" t="e">
        <f>VLOOKUP(H82,Ateliers!$A$2:$B$19,2)</f>
        <v>#N/A</v>
      </c>
      <c r="K82" t="e">
        <f>VLOOKUP(J82,Ateliers!$A$2:$B$19,2)</f>
        <v>#N/A</v>
      </c>
      <c r="M82" t="e">
        <f>VLOOKUP(L82,Ateliers!$A$2:$B$19,2)</f>
        <v>#N/A</v>
      </c>
      <c r="O82" t="e">
        <f>VLOOKUP(N82,Ateliers!$A$2:$B$19,2)</f>
        <v>#N/A</v>
      </c>
    </row>
    <row r="83" spans="1:15" ht="18.75" x14ac:dyDescent="0.3">
      <c r="A83" s="3" t="s">
        <v>161</v>
      </c>
      <c r="B83" s="3" t="s">
        <v>162</v>
      </c>
      <c r="C83" s="3" t="str">
        <f t="shared" si="4"/>
        <v>4EME2</v>
      </c>
      <c r="D83">
        <v>18</v>
      </c>
      <c r="E83" t="str">
        <f>VLOOKUP(D83,Ateliers!$A$2:$B$19,2)</f>
        <v>Les Oiseaux du Lac</v>
      </c>
      <c r="F83">
        <v>1</v>
      </c>
      <c r="G83" t="str">
        <f>VLOOKUP(F83,Ateliers!$A$2:$B$19,2)</f>
        <v>Chasse aux Trésors</v>
      </c>
      <c r="H83">
        <v>3</v>
      </c>
      <c r="I83" t="str">
        <f>VLOOKUP(H83,Ateliers!$A$2:$B$19,2)</f>
        <v xml:space="preserve"> Land Art</v>
      </c>
      <c r="J83">
        <v>13</v>
      </c>
      <c r="K83" t="str">
        <f>VLOOKUP(J83,Ateliers!$A$2:$B$19,2)</f>
        <v>Spanglish games</v>
      </c>
      <c r="L83">
        <v>7</v>
      </c>
      <c r="M83" t="str">
        <f>VLOOKUP(L83,Ateliers!$A$2:$B$19,2)</f>
        <v>O Buffe</v>
      </c>
      <c r="N83">
        <v>16</v>
      </c>
      <c r="O83" t="str">
        <f>VLOOKUP(N83,Ateliers!$A$2:$B$19,2)</f>
        <v>Pile sur le Bouchon</v>
      </c>
    </row>
    <row r="84" spans="1:15" ht="18.75" x14ac:dyDescent="0.3">
      <c r="A84" s="3" t="s">
        <v>163</v>
      </c>
      <c r="B84" s="3" t="s">
        <v>58</v>
      </c>
      <c r="C84" s="3" t="str">
        <f t="shared" si="4"/>
        <v>4EME2</v>
      </c>
      <c r="D84">
        <v>18</v>
      </c>
      <c r="E84" t="str">
        <f>VLOOKUP(D84,Ateliers!$A$2:$B$19,2)</f>
        <v>Les Oiseaux du Lac</v>
      </c>
      <c r="F84">
        <v>7</v>
      </c>
      <c r="G84" t="str">
        <f>VLOOKUP(F84,Ateliers!$A$2:$B$19,2)</f>
        <v>O Buffe</v>
      </c>
      <c r="H84">
        <v>15</v>
      </c>
      <c r="I84" t="str">
        <f>VLOOKUP(H84,Ateliers!$A$2:$B$19,2)</f>
        <v>EcOlympiades</v>
      </c>
      <c r="J84">
        <v>5</v>
      </c>
      <c r="K84" t="str">
        <f>VLOOKUP(J84,Ateliers!$A$2:$B$19,2)</f>
        <v>Hydrogène, combustible de demain?</v>
      </c>
      <c r="L84">
        <v>8</v>
      </c>
      <c r="M84" t="str">
        <f>VLOOKUP(L84,Ateliers!$A$2:$B$19,2)</f>
        <v>9m2 de terre à inventer</v>
      </c>
      <c r="N84">
        <v>17</v>
      </c>
      <c r="O84" t="str">
        <f>VLOOKUP(N84,Ateliers!$A$2:$B$19,2)</f>
        <v>Jeu Wild Animals</v>
      </c>
    </row>
    <row r="85" spans="1:15" ht="18.75" x14ac:dyDescent="0.3">
      <c r="A85" s="3" t="s">
        <v>164</v>
      </c>
      <c r="B85" s="3" t="s">
        <v>165</v>
      </c>
      <c r="C85" s="3" t="str">
        <f t="shared" si="4"/>
        <v>4EME2</v>
      </c>
      <c r="D85">
        <v>18</v>
      </c>
      <c r="E85" t="str">
        <f>VLOOKUP(D85,Ateliers!$A$2:$B$19,2)</f>
        <v>Les Oiseaux du Lac</v>
      </c>
      <c r="F85">
        <v>2</v>
      </c>
      <c r="G85" t="str">
        <f>VLOOKUP(F85,Ateliers!$A$2:$B$19,2)</f>
        <v>7ème continent</v>
      </c>
      <c r="H85">
        <v>17</v>
      </c>
      <c r="I85" t="str">
        <f>VLOOKUP(H85,Ateliers!$A$2:$B$19,2)</f>
        <v>Jeu Wild Animals</v>
      </c>
      <c r="J85">
        <v>5</v>
      </c>
      <c r="K85" t="str">
        <f>VLOOKUP(J85,Ateliers!$A$2:$B$19,2)</f>
        <v>Hydrogène, combustible de demain?</v>
      </c>
      <c r="L85">
        <v>7</v>
      </c>
      <c r="M85" t="str">
        <f>VLOOKUP(L85,Ateliers!$A$2:$B$19,2)</f>
        <v>O Buffe</v>
      </c>
      <c r="N85">
        <v>13</v>
      </c>
      <c r="O85" t="str">
        <f>VLOOKUP(N85,Ateliers!$A$2:$B$19,2)</f>
        <v>Spanglish games</v>
      </c>
    </row>
    <row r="86" spans="1:15" ht="18.75" x14ac:dyDescent="0.3">
      <c r="A86" s="3" t="s">
        <v>166</v>
      </c>
      <c r="B86" s="3" t="s">
        <v>167</v>
      </c>
      <c r="C86" s="3" t="str">
        <f t="shared" si="4"/>
        <v>4EME2</v>
      </c>
      <c r="D86">
        <v>2</v>
      </c>
      <c r="E86" t="str">
        <f>VLOOKUP(D86,Ateliers!$A$2:$B$19,2)</f>
        <v>7ème continent</v>
      </c>
      <c r="F86">
        <v>5</v>
      </c>
      <c r="G86" t="str">
        <f>VLOOKUP(F86,Ateliers!$A$2:$B$19,2)</f>
        <v>Hydrogène, combustible de demain?</v>
      </c>
      <c r="H86">
        <v>10</v>
      </c>
      <c r="I86" t="str">
        <f>VLOOKUP(H86,Ateliers!$A$2:$B$19,2)</f>
        <v>Eco-Lanta</v>
      </c>
      <c r="J86">
        <v>13</v>
      </c>
      <c r="K86" t="str">
        <f>VLOOKUP(J86,Ateliers!$A$2:$B$19,2)</f>
        <v>Spanglish games</v>
      </c>
      <c r="L86">
        <v>11</v>
      </c>
      <c r="M86" t="str">
        <f>VLOOKUP(L86,Ateliers!$A$2:$B$19,2)</f>
        <v>Rando découverte à Vélo</v>
      </c>
      <c r="N86">
        <v>4</v>
      </c>
      <c r="O86" t="str">
        <f>VLOOKUP(N86,Ateliers!$A$2:$B$19,2)</f>
        <v xml:space="preserve"> Grand Nettoyage de printemps</v>
      </c>
    </row>
    <row r="87" spans="1:15" ht="18.75" x14ac:dyDescent="0.3">
      <c r="A87" s="3" t="s">
        <v>168</v>
      </c>
      <c r="B87" s="3" t="s">
        <v>169</v>
      </c>
      <c r="C87" s="3" t="str">
        <f t="shared" si="4"/>
        <v>4EME2</v>
      </c>
      <c r="D87">
        <v>11</v>
      </c>
      <c r="E87" t="str">
        <f>VLOOKUP(D87,Ateliers!$A$2:$B$19,2)</f>
        <v>Rando découverte à Vélo</v>
      </c>
      <c r="F87">
        <v>1</v>
      </c>
      <c r="G87" t="str">
        <f>VLOOKUP(F87,Ateliers!$A$2:$B$19,2)</f>
        <v>Chasse aux Trésors</v>
      </c>
      <c r="H87">
        <v>3</v>
      </c>
      <c r="I87" t="str">
        <f>VLOOKUP(H87,Ateliers!$A$2:$B$19,2)</f>
        <v xml:space="preserve"> Land Art</v>
      </c>
      <c r="J87">
        <v>18</v>
      </c>
      <c r="K87" t="str">
        <f>VLOOKUP(J87,Ateliers!$A$2:$B$19,2)</f>
        <v>Les Oiseaux du Lac</v>
      </c>
      <c r="L87">
        <v>7</v>
      </c>
      <c r="M87" t="str">
        <f>VLOOKUP(L87,Ateliers!$A$2:$B$19,2)</f>
        <v>O Buffe</v>
      </c>
      <c r="N87">
        <v>16</v>
      </c>
      <c r="O87" t="str">
        <f>VLOOKUP(N87,Ateliers!$A$2:$B$19,2)</f>
        <v>Pile sur le Bouchon</v>
      </c>
    </row>
    <row r="88" spans="1:15" ht="18.75" x14ac:dyDescent="0.3">
      <c r="A88" s="3" t="s">
        <v>170</v>
      </c>
      <c r="B88" s="3" t="s">
        <v>74</v>
      </c>
      <c r="C88" s="3" t="str">
        <f t="shared" si="4"/>
        <v>4EME2</v>
      </c>
      <c r="D88">
        <v>16</v>
      </c>
      <c r="E88" t="str">
        <f>VLOOKUP(D88,Ateliers!$A$2:$B$19,2)</f>
        <v>Pile sur le Bouchon</v>
      </c>
      <c r="F88">
        <v>7</v>
      </c>
      <c r="G88" t="str">
        <f>VLOOKUP(F88,Ateliers!$A$2:$B$19,2)</f>
        <v>O Buffe</v>
      </c>
      <c r="H88">
        <v>3</v>
      </c>
      <c r="I88" t="str">
        <f>VLOOKUP(H88,Ateliers!$A$2:$B$19,2)</f>
        <v xml:space="preserve"> Land Art</v>
      </c>
      <c r="J88">
        <v>18</v>
      </c>
      <c r="K88" t="str">
        <f>VLOOKUP(J88,Ateliers!$A$2:$B$19,2)</f>
        <v>Les Oiseaux du Lac</v>
      </c>
      <c r="L88">
        <v>13</v>
      </c>
      <c r="M88" t="str">
        <f>VLOOKUP(L88,Ateliers!$A$2:$B$19,2)</f>
        <v>Spanglish games</v>
      </c>
      <c r="N88">
        <v>4</v>
      </c>
      <c r="O88" t="str">
        <f>VLOOKUP(N88,Ateliers!$A$2:$B$19,2)</f>
        <v xml:space="preserve"> Grand Nettoyage de printemps</v>
      </c>
    </row>
    <row r="89" spans="1:15" ht="18.75" x14ac:dyDescent="0.3">
      <c r="A89" s="3" t="s">
        <v>171</v>
      </c>
      <c r="B89" s="3" t="s">
        <v>172</v>
      </c>
      <c r="C89" s="3" t="str">
        <f t="shared" si="4"/>
        <v>4EME2</v>
      </c>
      <c r="D89">
        <v>15</v>
      </c>
      <c r="E89" t="str">
        <f>VLOOKUP(D89,Ateliers!$A$2:$B$19,2)</f>
        <v>EcOlympiades</v>
      </c>
      <c r="F89">
        <v>3</v>
      </c>
      <c r="G89" t="str">
        <f>VLOOKUP(F89,Ateliers!$A$2:$B$19,2)</f>
        <v xml:space="preserve"> Land Art</v>
      </c>
      <c r="H89">
        <v>1</v>
      </c>
      <c r="I89" t="str">
        <f>VLOOKUP(H89,Ateliers!$A$2:$B$19,2)</f>
        <v>Chasse aux Trésors</v>
      </c>
      <c r="J89">
        <v>18</v>
      </c>
      <c r="K89" t="str">
        <f>VLOOKUP(J89,Ateliers!$A$2:$B$19,2)</f>
        <v>Les Oiseaux du Lac</v>
      </c>
      <c r="L89">
        <v>8</v>
      </c>
      <c r="M89" t="str">
        <f>VLOOKUP(L89,Ateliers!$A$2:$B$19,2)</f>
        <v>9m2 de terre à inventer</v>
      </c>
      <c r="N89">
        <v>17</v>
      </c>
      <c r="O89" t="str">
        <f>VLOOKUP(N89,Ateliers!$A$2:$B$19,2)</f>
        <v>Jeu Wild Animals</v>
      </c>
    </row>
    <row r="90" spans="1:15" ht="18.75" x14ac:dyDescent="0.3">
      <c r="A90" s="3" t="s">
        <v>19</v>
      </c>
      <c r="B90" s="3" t="s">
        <v>173</v>
      </c>
      <c r="C90" s="3" t="str">
        <f t="shared" ref="C90:C114" si="5">"5EME1"</f>
        <v>5EME1</v>
      </c>
      <c r="D90">
        <v>9</v>
      </c>
      <c r="E90" t="str">
        <f>VLOOKUP(D90,Ateliers!$A$2:$B$19,2)</f>
        <v xml:space="preserve"> Label'Danse</v>
      </c>
      <c r="F90">
        <v>5</v>
      </c>
      <c r="G90" t="str">
        <f>VLOOKUP(F90,Ateliers!$A$2:$B$19,2)</f>
        <v>Hydrogène, combustible de demain?</v>
      </c>
      <c r="H90">
        <v>3</v>
      </c>
      <c r="I90" t="str">
        <f>VLOOKUP(H90,Ateliers!$A$2:$B$19,2)</f>
        <v xml:space="preserve"> Land Art</v>
      </c>
      <c r="J90">
        <v>1</v>
      </c>
      <c r="K90" t="str">
        <f>VLOOKUP(J90,Ateliers!$A$2:$B$19,2)</f>
        <v>Chasse aux Trésors</v>
      </c>
      <c r="L90">
        <v>7</v>
      </c>
      <c r="M90" t="str">
        <f>VLOOKUP(L90,Ateliers!$A$2:$B$19,2)</f>
        <v>O Buffe</v>
      </c>
      <c r="N90">
        <v>13</v>
      </c>
      <c r="O90" t="str">
        <f>VLOOKUP(N90,Ateliers!$A$2:$B$19,2)</f>
        <v>Spanglish games</v>
      </c>
    </row>
    <row r="91" spans="1:15" ht="18.75" x14ac:dyDescent="0.3">
      <c r="A91" s="3" t="s">
        <v>174</v>
      </c>
      <c r="B91" s="3" t="s">
        <v>175</v>
      </c>
      <c r="C91" s="3" t="str">
        <f t="shared" si="5"/>
        <v>5EME1</v>
      </c>
      <c r="D91">
        <v>6</v>
      </c>
      <c r="E91" t="str">
        <f>VLOOKUP(D91,Ateliers!$A$2:$B$19,2)</f>
        <v>Scratchons en recyclant</v>
      </c>
      <c r="F91">
        <v>12</v>
      </c>
      <c r="G91" t="str">
        <f>VLOOKUP(F91,Ateliers!$A$2:$B$19,2)</f>
        <v xml:space="preserve"> Sérious Game</v>
      </c>
      <c r="H91">
        <v>15</v>
      </c>
      <c r="I91" t="str">
        <f>VLOOKUP(H91,Ateliers!$A$2:$B$19,2)</f>
        <v>EcOlympiades</v>
      </c>
      <c r="J91">
        <v>11</v>
      </c>
      <c r="K91" t="str">
        <f>VLOOKUP(J91,Ateliers!$A$2:$B$19,2)</f>
        <v>Rando découverte à Vélo</v>
      </c>
      <c r="L91">
        <v>3</v>
      </c>
      <c r="M91" t="str">
        <f>VLOOKUP(L91,Ateliers!$A$2:$B$19,2)</f>
        <v xml:space="preserve"> Land Art</v>
      </c>
      <c r="N91">
        <v>13</v>
      </c>
      <c r="O91" t="str">
        <f>VLOOKUP(N91,Ateliers!$A$2:$B$19,2)</f>
        <v>Spanglish games</v>
      </c>
    </row>
    <row r="92" spans="1:15" ht="18.75" x14ac:dyDescent="0.3">
      <c r="A92" s="3" t="s">
        <v>146</v>
      </c>
      <c r="B92" s="3" t="s">
        <v>176</v>
      </c>
      <c r="C92" s="3" t="str">
        <f t="shared" si="5"/>
        <v>5EME1</v>
      </c>
      <c r="D92">
        <v>18</v>
      </c>
      <c r="E92" t="str">
        <f>VLOOKUP(D92,Ateliers!$A$2:$B$19,2)</f>
        <v>Les Oiseaux du Lac</v>
      </c>
      <c r="F92">
        <v>7</v>
      </c>
      <c r="G92" t="str">
        <f>VLOOKUP(F92,Ateliers!$A$2:$B$19,2)</f>
        <v>O Buffe</v>
      </c>
      <c r="H92">
        <v>4</v>
      </c>
      <c r="I92" t="str">
        <f>VLOOKUP(H92,Ateliers!$A$2:$B$19,2)</f>
        <v xml:space="preserve"> Grand Nettoyage de printemps</v>
      </c>
      <c r="J92">
        <v>15</v>
      </c>
      <c r="K92" t="str">
        <f>VLOOKUP(J92,Ateliers!$A$2:$B$19,2)</f>
        <v>EcOlympiades</v>
      </c>
      <c r="L92">
        <v>11</v>
      </c>
      <c r="M92" t="str">
        <f>VLOOKUP(L92,Ateliers!$A$2:$B$19,2)</f>
        <v>Rando découverte à Vélo</v>
      </c>
      <c r="N92">
        <v>17</v>
      </c>
      <c r="O92" t="str">
        <f>VLOOKUP(N92,Ateliers!$A$2:$B$19,2)</f>
        <v>Jeu Wild Animals</v>
      </c>
    </row>
    <row r="93" spans="1:15" ht="18.75" x14ac:dyDescent="0.3">
      <c r="A93" s="3" t="s">
        <v>54</v>
      </c>
      <c r="B93" s="3" t="s">
        <v>177</v>
      </c>
      <c r="C93" s="3" t="str">
        <f t="shared" si="5"/>
        <v>5EME1</v>
      </c>
      <c r="D93">
        <v>17</v>
      </c>
      <c r="E93" t="str">
        <f>VLOOKUP(D93,Ateliers!$A$2:$B$19,2)</f>
        <v>Jeu Wild Animals</v>
      </c>
      <c r="F93">
        <v>12</v>
      </c>
      <c r="G93" t="str">
        <f>VLOOKUP(F93,Ateliers!$A$2:$B$19,2)</f>
        <v xml:space="preserve"> Sérious Game</v>
      </c>
      <c r="H93">
        <v>1</v>
      </c>
      <c r="I93" t="str">
        <f>VLOOKUP(H93,Ateliers!$A$2:$B$19,2)</f>
        <v>Chasse aux Trésors</v>
      </c>
      <c r="J93">
        <v>5</v>
      </c>
      <c r="K93" t="str">
        <f>VLOOKUP(J93,Ateliers!$A$2:$B$19,2)</f>
        <v>Hydrogène, combustible de demain?</v>
      </c>
      <c r="L93">
        <v>7</v>
      </c>
      <c r="M93" t="str">
        <f>VLOOKUP(L93,Ateliers!$A$2:$B$19,2)</f>
        <v>O Buffe</v>
      </c>
      <c r="N93">
        <v>11</v>
      </c>
      <c r="O93" t="str">
        <f>VLOOKUP(N93,Ateliers!$A$2:$B$19,2)</f>
        <v>Rando découverte à Vélo</v>
      </c>
    </row>
    <row r="94" spans="1:15" ht="18.75" x14ac:dyDescent="0.3">
      <c r="A94" s="3" t="s">
        <v>178</v>
      </c>
      <c r="B94" s="3" t="s">
        <v>179</v>
      </c>
      <c r="C94" s="3" t="str">
        <f t="shared" si="5"/>
        <v>5EME1</v>
      </c>
      <c r="D94">
        <v>9</v>
      </c>
      <c r="E94" t="str">
        <f>VLOOKUP(D94,Ateliers!$A$2:$B$19,2)</f>
        <v xml:space="preserve"> Label'Danse</v>
      </c>
      <c r="F94">
        <v>7</v>
      </c>
      <c r="G94" t="str">
        <f>VLOOKUP(F94,Ateliers!$A$2:$B$19,2)</f>
        <v>O Buffe</v>
      </c>
      <c r="H94">
        <v>15</v>
      </c>
      <c r="I94" t="str">
        <f>VLOOKUP(H94,Ateliers!$A$2:$B$19,2)</f>
        <v>EcOlympiades</v>
      </c>
      <c r="J94">
        <v>18</v>
      </c>
      <c r="K94" t="str">
        <f>VLOOKUP(J94,Ateliers!$A$2:$B$19,2)</f>
        <v>Les Oiseaux du Lac</v>
      </c>
      <c r="L94">
        <v>2</v>
      </c>
      <c r="M94" t="str">
        <f>VLOOKUP(L94,Ateliers!$A$2:$B$19,2)</f>
        <v>7ème continent</v>
      </c>
      <c r="N94">
        <v>17</v>
      </c>
      <c r="O94" t="str">
        <f>VLOOKUP(N94,Ateliers!$A$2:$B$19,2)</f>
        <v>Jeu Wild Animals</v>
      </c>
    </row>
    <row r="95" spans="1:15" ht="18.75" x14ac:dyDescent="0.3">
      <c r="A95" s="3" t="s">
        <v>178</v>
      </c>
      <c r="B95" s="3" t="s">
        <v>180</v>
      </c>
      <c r="C95" s="3" t="str">
        <f t="shared" si="5"/>
        <v>5EME1</v>
      </c>
      <c r="D95">
        <v>11</v>
      </c>
      <c r="E95" t="str">
        <f>VLOOKUP(D95,Ateliers!$A$2:$B$19,2)</f>
        <v>Rando découverte à Vélo</v>
      </c>
      <c r="F95">
        <v>1</v>
      </c>
      <c r="G95" t="str">
        <f>VLOOKUP(F95,Ateliers!$A$2:$B$19,2)</f>
        <v>Chasse aux Trésors</v>
      </c>
      <c r="H95">
        <v>14</v>
      </c>
      <c r="I95" t="str">
        <f>VLOOKUP(H95,Ateliers!$A$2:$B$19,2)</f>
        <v>Chanson Ecol'eau</v>
      </c>
      <c r="J95">
        <v>15</v>
      </c>
      <c r="K95" t="str">
        <f>VLOOKUP(J95,Ateliers!$A$2:$B$19,2)</f>
        <v>EcOlympiades</v>
      </c>
      <c r="L95">
        <v>13</v>
      </c>
      <c r="M95" t="str">
        <f>VLOOKUP(L95,Ateliers!$A$2:$B$19,2)</f>
        <v>Spanglish games</v>
      </c>
      <c r="N95">
        <v>17</v>
      </c>
      <c r="O95" t="str">
        <f>VLOOKUP(N95,Ateliers!$A$2:$B$19,2)</f>
        <v>Jeu Wild Animals</v>
      </c>
    </row>
    <row r="96" spans="1:15" ht="18.75" x14ac:dyDescent="0.3">
      <c r="A96" s="3" t="s">
        <v>181</v>
      </c>
      <c r="B96" s="3" t="s">
        <v>182</v>
      </c>
      <c r="C96" s="3" t="str">
        <f t="shared" si="5"/>
        <v>5EME1</v>
      </c>
      <c r="D96">
        <v>2</v>
      </c>
      <c r="E96" t="str">
        <f>VLOOKUP(D96,Ateliers!$A$2:$B$19,2)</f>
        <v>7ème continent</v>
      </c>
      <c r="F96">
        <v>11</v>
      </c>
      <c r="G96" t="str">
        <f>VLOOKUP(F96,Ateliers!$A$2:$B$19,2)</f>
        <v>Rando découverte à Vélo</v>
      </c>
      <c r="H96">
        <v>15</v>
      </c>
      <c r="I96" t="str">
        <f>VLOOKUP(H96,Ateliers!$A$2:$B$19,2)</f>
        <v>EcOlympiades</v>
      </c>
      <c r="J96">
        <v>13</v>
      </c>
      <c r="K96" t="str">
        <f>VLOOKUP(J96,Ateliers!$A$2:$B$19,2)</f>
        <v>Spanglish games</v>
      </c>
      <c r="L96">
        <v>7</v>
      </c>
      <c r="M96" t="str">
        <f>VLOOKUP(L96,Ateliers!$A$2:$B$19,2)</f>
        <v>O Buffe</v>
      </c>
      <c r="N96">
        <v>4</v>
      </c>
      <c r="O96" t="str">
        <f>VLOOKUP(N96,Ateliers!$A$2:$B$19,2)</f>
        <v xml:space="preserve"> Grand Nettoyage de printemps</v>
      </c>
    </row>
    <row r="97" spans="1:15" ht="18.75" x14ac:dyDescent="0.3">
      <c r="A97" s="3" t="s">
        <v>183</v>
      </c>
      <c r="B97" s="3" t="s">
        <v>10</v>
      </c>
      <c r="C97" s="3" t="str">
        <f t="shared" si="5"/>
        <v>5EME1</v>
      </c>
      <c r="D97">
        <v>17</v>
      </c>
      <c r="E97" t="str">
        <f>VLOOKUP(D97,Ateliers!$A$2:$B$19,2)</f>
        <v>Jeu Wild Animals</v>
      </c>
      <c r="F97">
        <v>1</v>
      </c>
      <c r="G97" t="str">
        <f>VLOOKUP(F97,Ateliers!$A$2:$B$19,2)</f>
        <v>Chasse aux Trésors</v>
      </c>
      <c r="H97">
        <v>9</v>
      </c>
      <c r="I97" t="str">
        <f>VLOOKUP(H97,Ateliers!$A$2:$B$19,2)</f>
        <v xml:space="preserve"> Label'Danse</v>
      </c>
      <c r="J97">
        <v>15</v>
      </c>
      <c r="K97" t="str">
        <f>VLOOKUP(J97,Ateliers!$A$2:$B$19,2)</f>
        <v>EcOlympiades</v>
      </c>
      <c r="L97">
        <v>13</v>
      </c>
      <c r="M97" t="str">
        <f>VLOOKUP(L97,Ateliers!$A$2:$B$19,2)</f>
        <v>Spanglish games</v>
      </c>
      <c r="N97">
        <v>14</v>
      </c>
      <c r="O97" t="str">
        <f>VLOOKUP(N97,Ateliers!$A$2:$B$19,2)</f>
        <v>Chanson Ecol'eau</v>
      </c>
    </row>
    <row r="98" spans="1:15" ht="18.75" x14ac:dyDescent="0.3">
      <c r="A98" s="3" t="s">
        <v>184</v>
      </c>
      <c r="B98" s="3" t="s">
        <v>185</v>
      </c>
      <c r="C98" s="3" t="str">
        <f t="shared" si="5"/>
        <v>5EME1</v>
      </c>
      <c r="D98">
        <v>15</v>
      </c>
      <c r="E98" t="str">
        <f>VLOOKUP(D98,Ateliers!$A$2:$B$19,2)</f>
        <v>EcOlympiades</v>
      </c>
      <c r="F98">
        <v>6</v>
      </c>
      <c r="G98" t="str">
        <f>VLOOKUP(F98,Ateliers!$A$2:$B$19,2)</f>
        <v>Scratchons en recyclant</v>
      </c>
      <c r="H98">
        <v>10</v>
      </c>
      <c r="I98" t="str">
        <f>VLOOKUP(H98,Ateliers!$A$2:$B$19,2)</f>
        <v>Eco-Lanta</v>
      </c>
      <c r="J98">
        <v>9</v>
      </c>
      <c r="K98" t="str">
        <f>VLOOKUP(J98,Ateliers!$A$2:$B$19,2)</f>
        <v xml:space="preserve"> Label'Danse</v>
      </c>
      <c r="L98">
        <v>7</v>
      </c>
      <c r="M98" t="str">
        <f>VLOOKUP(L98,Ateliers!$A$2:$B$19,2)</f>
        <v>O Buffe</v>
      </c>
      <c r="N98">
        <v>4</v>
      </c>
      <c r="O98" t="str">
        <f>VLOOKUP(N98,Ateliers!$A$2:$B$19,2)</f>
        <v xml:space="preserve"> Grand Nettoyage de printemps</v>
      </c>
    </row>
    <row r="99" spans="1:15" ht="18.75" x14ac:dyDescent="0.3">
      <c r="A99" s="3" t="s">
        <v>186</v>
      </c>
      <c r="B99" s="3" t="s">
        <v>187</v>
      </c>
      <c r="C99" s="3" t="str">
        <f t="shared" si="5"/>
        <v>5EME1</v>
      </c>
      <c r="D99">
        <v>18</v>
      </c>
      <c r="E99" t="str">
        <f>VLOOKUP(D99,Ateliers!$A$2:$B$19,2)</f>
        <v>Les Oiseaux du Lac</v>
      </c>
      <c r="F99">
        <v>11</v>
      </c>
      <c r="G99" t="str">
        <f>VLOOKUP(F99,Ateliers!$A$2:$B$19,2)</f>
        <v>Rando découverte à Vélo</v>
      </c>
      <c r="H99">
        <v>17</v>
      </c>
      <c r="I99" t="str">
        <f>VLOOKUP(H99,Ateliers!$A$2:$B$19,2)</f>
        <v>Jeu Wild Animals</v>
      </c>
      <c r="J99">
        <v>5</v>
      </c>
      <c r="K99" t="str">
        <f>VLOOKUP(J99,Ateliers!$A$2:$B$19,2)</f>
        <v>Hydrogène, combustible de demain?</v>
      </c>
      <c r="L99">
        <v>8</v>
      </c>
      <c r="M99" t="str">
        <f>VLOOKUP(L99,Ateliers!$A$2:$B$19,2)</f>
        <v>9m2 de terre à inventer</v>
      </c>
      <c r="N99">
        <v>2</v>
      </c>
      <c r="O99" t="str">
        <f>VLOOKUP(N99,Ateliers!$A$2:$B$19,2)</f>
        <v>7ème continent</v>
      </c>
    </row>
    <row r="100" spans="1:15" ht="18.75" x14ac:dyDescent="0.3">
      <c r="A100" s="3" t="s">
        <v>188</v>
      </c>
      <c r="B100" s="3" t="s">
        <v>189</v>
      </c>
      <c r="C100" s="3" t="str">
        <f t="shared" si="5"/>
        <v>5EME1</v>
      </c>
      <c r="D100">
        <v>18</v>
      </c>
      <c r="E100" t="str">
        <f>VLOOKUP(D100,Ateliers!$A$2:$B$19,2)</f>
        <v>Les Oiseaux du Lac</v>
      </c>
      <c r="F100">
        <v>7</v>
      </c>
      <c r="G100" t="str">
        <f>VLOOKUP(F100,Ateliers!$A$2:$B$19,2)</f>
        <v>O Buffe</v>
      </c>
      <c r="H100">
        <v>3</v>
      </c>
      <c r="I100" t="str">
        <f>VLOOKUP(H100,Ateliers!$A$2:$B$19,2)</f>
        <v xml:space="preserve"> Land Art</v>
      </c>
      <c r="J100">
        <v>11</v>
      </c>
      <c r="K100" t="str">
        <f>VLOOKUP(J100,Ateliers!$A$2:$B$19,2)</f>
        <v>Rando découverte à Vélo</v>
      </c>
      <c r="L100">
        <v>13</v>
      </c>
      <c r="M100" t="str">
        <f>VLOOKUP(L100,Ateliers!$A$2:$B$19,2)</f>
        <v>Spanglish games</v>
      </c>
      <c r="N100">
        <v>17</v>
      </c>
      <c r="O100" t="str">
        <f>VLOOKUP(N100,Ateliers!$A$2:$B$19,2)</f>
        <v>Jeu Wild Animals</v>
      </c>
    </row>
    <row r="101" spans="1:15" ht="18.75" x14ac:dyDescent="0.3">
      <c r="A101" s="3" t="s">
        <v>190</v>
      </c>
      <c r="B101" s="3" t="s">
        <v>191</v>
      </c>
      <c r="C101" s="3" t="str">
        <f t="shared" si="5"/>
        <v>5EME1</v>
      </c>
      <c r="D101">
        <v>15</v>
      </c>
      <c r="E101" t="str">
        <f>VLOOKUP(D101,Ateliers!$A$2:$B$19,2)</f>
        <v>EcOlympiades</v>
      </c>
      <c r="F101">
        <v>7</v>
      </c>
      <c r="G101" t="str">
        <f>VLOOKUP(F101,Ateliers!$A$2:$B$19,2)</f>
        <v>O Buffe</v>
      </c>
      <c r="H101">
        <v>1</v>
      </c>
      <c r="I101" t="str">
        <f>VLOOKUP(H101,Ateliers!$A$2:$B$19,2)</f>
        <v>Chasse aux Trésors</v>
      </c>
      <c r="J101">
        <v>5</v>
      </c>
      <c r="K101" t="str">
        <f>VLOOKUP(J101,Ateliers!$A$2:$B$19,2)</f>
        <v>Hydrogène, combustible de demain?</v>
      </c>
      <c r="L101">
        <v>8</v>
      </c>
      <c r="M101" t="str">
        <f>VLOOKUP(L101,Ateliers!$A$2:$B$19,2)</f>
        <v>9m2 de terre à inventer</v>
      </c>
      <c r="N101">
        <v>2</v>
      </c>
      <c r="O101" t="str">
        <f>VLOOKUP(N101,Ateliers!$A$2:$B$19,2)</f>
        <v>7ème continent</v>
      </c>
    </row>
    <row r="102" spans="1:15" ht="18.75" x14ac:dyDescent="0.3">
      <c r="A102" s="3" t="s">
        <v>192</v>
      </c>
      <c r="B102" s="3" t="s">
        <v>193</v>
      </c>
      <c r="C102" s="3" t="str">
        <f t="shared" si="5"/>
        <v>5EME1</v>
      </c>
      <c r="D102">
        <v>16</v>
      </c>
      <c r="E102" t="str">
        <f>VLOOKUP(D102,Ateliers!$A$2:$B$19,2)</f>
        <v>Pile sur le Bouchon</v>
      </c>
      <c r="F102">
        <v>7</v>
      </c>
      <c r="G102" t="str">
        <f>VLOOKUP(F102,Ateliers!$A$2:$B$19,2)</f>
        <v>O Buffe</v>
      </c>
      <c r="H102">
        <v>1</v>
      </c>
      <c r="I102" t="str">
        <f>VLOOKUP(H102,Ateliers!$A$2:$B$19,2)</f>
        <v>Chasse aux Trésors</v>
      </c>
      <c r="J102">
        <v>18</v>
      </c>
      <c r="K102" t="str">
        <f>VLOOKUP(J102,Ateliers!$A$2:$B$19,2)</f>
        <v>Les Oiseaux du Lac</v>
      </c>
      <c r="L102">
        <v>11</v>
      </c>
      <c r="M102" t="str">
        <f>VLOOKUP(L102,Ateliers!$A$2:$B$19,2)</f>
        <v>Rando découverte à Vélo</v>
      </c>
      <c r="N102">
        <v>17</v>
      </c>
      <c r="O102" t="str">
        <f>VLOOKUP(N102,Ateliers!$A$2:$B$19,2)</f>
        <v>Jeu Wild Animals</v>
      </c>
    </row>
    <row r="103" spans="1:15" ht="18.75" x14ac:dyDescent="0.3">
      <c r="A103" s="3" t="s">
        <v>194</v>
      </c>
      <c r="B103" s="3" t="s">
        <v>195</v>
      </c>
      <c r="C103" s="3" t="str">
        <f t="shared" si="5"/>
        <v>5EME1</v>
      </c>
      <c r="D103">
        <v>18</v>
      </c>
      <c r="E103" t="str">
        <f>VLOOKUP(D103,Ateliers!$A$2:$B$19,2)</f>
        <v>Les Oiseaux du Lac</v>
      </c>
      <c r="F103">
        <v>3</v>
      </c>
      <c r="G103" t="str">
        <f>VLOOKUP(F103,Ateliers!$A$2:$B$19,2)</f>
        <v xml:space="preserve"> Land Art</v>
      </c>
      <c r="H103">
        <v>9</v>
      </c>
      <c r="I103" t="str">
        <f>VLOOKUP(H103,Ateliers!$A$2:$B$19,2)</f>
        <v xml:space="preserve"> Label'Danse</v>
      </c>
      <c r="J103">
        <v>15</v>
      </c>
      <c r="K103" t="str">
        <f>VLOOKUP(J103,Ateliers!$A$2:$B$19,2)</f>
        <v>EcOlympiades</v>
      </c>
      <c r="L103">
        <v>7</v>
      </c>
      <c r="M103" t="str">
        <f>VLOOKUP(L103,Ateliers!$A$2:$B$19,2)</f>
        <v>O Buffe</v>
      </c>
      <c r="N103">
        <v>4</v>
      </c>
      <c r="O103" t="str">
        <f>VLOOKUP(N103,Ateliers!$A$2:$B$19,2)</f>
        <v xml:space="preserve"> Grand Nettoyage de printemps</v>
      </c>
    </row>
    <row r="104" spans="1:15" ht="18.75" x14ac:dyDescent="0.3">
      <c r="A104" s="3" t="s">
        <v>33</v>
      </c>
      <c r="B104" s="3" t="s">
        <v>196</v>
      </c>
      <c r="C104" s="3" t="str">
        <f t="shared" si="5"/>
        <v>5EME1</v>
      </c>
      <c r="D104">
        <v>2</v>
      </c>
      <c r="E104" t="str">
        <f>VLOOKUP(D104,Ateliers!$A$2:$B$19,2)</f>
        <v>7ème continent</v>
      </c>
      <c r="F104">
        <v>1</v>
      </c>
      <c r="G104" t="str">
        <f>VLOOKUP(F104,Ateliers!$A$2:$B$19,2)</f>
        <v>Chasse aux Trésors</v>
      </c>
      <c r="H104">
        <v>4</v>
      </c>
      <c r="I104" t="str">
        <f>VLOOKUP(H104,Ateliers!$A$2:$B$19,2)</f>
        <v xml:space="preserve"> Grand Nettoyage de printemps</v>
      </c>
      <c r="J104">
        <v>15</v>
      </c>
      <c r="K104" t="str">
        <f>VLOOKUP(J104,Ateliers!$A$2:$B$19,2)</f>
        <v>EcOlympiades</v>
      </c>
      <c r="L104">
        <v>8</v>
      </c>
      <c r="M104" t="str">
        <f>VLOOKUP(L104,Ateliers!$A$2:$B$19,2)</f>
        <v>9m2 de terre à inventer</v>
      </c>
      <c r="N104">
        <v>13</v>
      </c>
      <c r="O104" t="str">
        <f>VLOOKUP(N104,Ateliers!$A$2:$B$19,2)</f>
        <v>Spanglish games</v>
      </c>
    </row>
    <row r="105" spans="1:15" ht="18.75" x14ac:dyDescent="0.3">
      <c r="A105" s="3" t="s">
        <v>197</v>
      </c>
      <c r="B105" s="3" t="s">
        <v>198</v>
      </c>
      <c r="C105" s="3" t="str">
        <f t="shared" si="5"/>
        <v>5EME1</v>
      </c>
      <c r="D105">
        <v>17</v>
      </c>
      <c r="E105" t="str">
        <f>VLOOKUP(D105,Ateliers!$A$2:$B$19,2)</f>
        <v>Jeu Wild Animals</v>
      </c>
      <c r="F105">
        <v>1</v>
      </c>
      <c r="G105" t="str">
        <f>VLOOKUP(F105,Ateliers!$A$2:$B$19,2)</f>
        <v>Chasse aux Trésors</v>
      </c>
      <c r="H105">
        <v>4</v>
      </c>
      <c r="I105" t="str">
        <f>VLOOKUP(H105,Ateliers!$A$2:$B$19,2)</f>
        <v xml:space="preserve"> Grand Nettoyage de printemps</v>
      </c>
      <c r="J105">
        <v>18</v>
      </c>
      <c r="K105" t="str">
        <f>VLOOKUP(J105,Ateliers!$A$2:$B$19,2)</f>
        <v>Les Oiseaux du Lac</v>
      </c>
      <c r="L105">
        <v>7</v>
      </c>
      <c r="M105" t="str">
        <f>VLOOKUP(L105,Ateliers!$A$2:$B$19,2)</f>
        <v>O Buffe</v>
      </c>
      <c r="N105">
        <v>13</v>
      </c>
      <c r="O105" t="str">
        <f>VLOOKUP(N105,Ateliers!$A$2:$B$19,2)</f>
        <v>Spanglish games</v>
      </c>
    </row>
    <row r="106" spans="1:15" ht="18.75" x14ac:dyDescent="0.3">
      <c r="A106" s="3" t="s">
        <v>199</v>
      </c>
      <c r="B106" s="3" t="s">
        <v>200</v>
      </c>
      <c r="C106" s="3" t="str">
        <f t="shared" si="5"/>
        <v>5EME1</v>
      </c>
      <c r="D106">
        <v>18</v>
      </c>
      <c r="E106" t="str">
        <f>VLOOKUP(D106,Ateliers!$A$2:$B$19,2)</f>
        <v>Les Oiseaux du Lac</v>
      </c>
      <c r="F106">
        <v>3</v>
      </c>
      <c r="G106" t="str">
        <f>VLOOKUP(F106,Ateliers!$A$2:$B$19,2)</f>
        <v xml:space="preserve"> Land Art</v>
      </c>
      <c r="H106">
        <v>1</v>
      </c>
      <c r="I106" t="str">
        <f>VLOOKUP(H106,Ateliers!$A$2:$B$19,2)</f>
        <v>Chasse aux Trésors</v>
      </c>
      <c r="J106">
        <v>5</v>
      </c>
      <c r="K106" t="str">
        <f>VLOOKUP(J106,Ateliers!$A$2:$B$19,2)</f>
        <v>Hydrogène, combustible de demain?</v>
      </c>
      <c r="L106">
        <v>7</v>
      </c>
      <c r="M106" t="str">
        <f>VLOOKUP(L106,Ateliers!$A$2:$B$19,2)</f>
        <v>O Buffe</v>
      </c>
      <c r="N106">
        <v>11</v>
      </c>
      <c r="O106" t="str">
        <f>VLOOKUP(N106,Ateliers!$A$2:$B$19,2)</f>
        <v>Rando découverte à Vélo</v>
      </c>
    </row>
    <row r="107" spans="1:15" ht="18.75" x14ac:dyDescent="0.3">
      <c r="A107" s="3" t="s">
        <v>199</v>
      </c>
      <c r="B107" s="3" t="s">
        <v>201</v>
      </c>
      <c r="C107" s="3" t="str">
        <f t="shared" si="5"/>
        <v>5EME1</v>
      </c>
      <c r="D107">
        <v>18</v>
      </c>
      <c r="E107" t="str">
        <f>VLOOKUP(D107,Ateliers!$A$2:$B$19,2)</f>
        <v>Les Oiseaux du Lac</v>
      </c>
      <c r="F107">
        <v>1</v>
      </c>
      <c r="G107" t="str">
        <f>VLOOKUP(F107,Ateliers!$A$2:$B$19,2)</f>
        <v>Chasse aux Trésors</v>
      </c>
      <c r="H107">
        <v>4</v>
      </c>
      <c r="I107" t="str">
        <f>VLOOKUP(H107,Ateliers!$A$2:$B$19,2)</f>
        <v xml:space="preserve"> Grand Nettoyage de printemps</v>
      </c>
      <c r="J107">
        <v>5</v>
      </c>
      <c r="K107" t="str">
        <f>VLOOKUP(J107,Ateliers!$A$2:$B$19,2)</f>
        <v>Hydrogène, combustible de demain?</v>
      </c>
      <c r="L107">
        <v>7</v>
      </c>
      <c r="M107" t="str">
        <f>VLOOKUP(L107,Ateliers!$A$2:$B$19,2)</f>
        <v>O Buffe</v>
      </c>
      <c r="N107">
        <v>16</v>
      </c>
      <c r="O107" t="str">
        <f>VLOOKUP(N107,Ateliers!$A$2:$B$19,2)</f>
        <v>Pile sur le Bouchon</v>
      </c>
    </row>
    <row r="108" spans="1:15" ht="18.75" x14ac:dyDescent="0.3">
      <c r="A108" s="3" t="s">
        <v>199</v>
      </c>
      <c r="B108" s="3" t="s">
        <v>47</v>
      </c>
      <c r="C108" s="3" t="str">
        <f t="shared" si="5"/>
        <v>5EME1</v>
      </c>
      <c r="D108">
        <v>15</v>
      </c>
      <c r="E108" t="str">
        <f>VLOOKUP(D108,Ateliers!$A$2:$B$19,2)</f>
        <v>EcOlympiades</v>
      </c>
      <c r="F108">
        <v>1</v>
      </c>
      <c r="G108" t="str">
        <f>VLOOKUP(F108,Ateliers!$A$2:$B$19,2)</f>
        <v>Chasse aux Trésors</v>
      </c>
      <c r="H108">
        <v>4</v>
      </c>
      <c r="I108" t="str">
        <f>VLOOKUP(H108,Ateliers!$A$2:$B$19,2)</f>
        <v xml:space="preserve"> Grand Nettoyage de printemps</v>
      </c>
      <c r="J108">
        <v>18</v>
      </c>
      <c r="K108" t="str">
        <f>VLOOKUP(J108,Ateliers!$A$2:$B$19,2)</f>
        <v>Les Oiseaux du Lac</v>
      </c>
      <c r="L108">
        <v>2</v>
      </c>
      <c r="M108" t="str">
        <f>VLOOKUP(L108,Ateliers!$A$2:$B$19,2)</f>
        <v>7ème continent</v>
      </c>
      <c r="N108">
        <v>14</v>
      </c>
      <c r="O108" t="str">
        <f>VLOOKUP(N108,Ateliers!$A$2:$B$19,2)</f>
        <v>Chanson Ecol'eau</v>
      </c>
    </row>
    <row r="109" spans="1:15" ht="18.75" x14ac:dyDescent="0.3">
      <c r="A109" s="3" t="s">
        <v>202</v>
      </c>
      <c r="B109" s="3" t="s">
        <v>203</v>
      </c>
      <c r="C109" s="3" t="str">
        <f t="shared" si="5"/>
        <v>5EME1</v>
      </c>
      <c r="D109">
        <v>11</v>
      </c>
      <c r="E109" t="str">
        <f>VLOOKUP(D109,Ateliers!$A$2:$B$19,2)</f>
        <v>Rando découverte à Vélo</v>
      </c>
      <c r="F109">
        <v>7</v>
      </c>
      <c r="G109" t="str">
        <f>VLOOKUP(F109,Ateliers!$A$2:$B$19,2)</f>
        <v>O Buffe</v>
      </c>
      <c r="H109">
        <v>4</v>
      </c>
      <c r="I109" t="str">
        <f>VLOOKUP(H109,Ateliers!$A$2:$B$19,2)</f>
        <v xml:space="preserve"> Grand Nettoyage de printemps</v>
      </c>
      <c r="J109">
        <v>18</v>
      </c>
      <c r="K109" t="str">
        <f>VLOOKUP(J109,Ateliers!$A$2:$B$19,2)</f>
        <v>Les Oiseaux du Lac</v>
      </c>
      <c r="L109">
        <v>2</v>
      </c>
      <c r="M109" t="str">
        <f>VLOOKUP(L109,Ateliers!$A$2:$B$19,2)</f>
        <v>7ème continent</v>
      </c>
      <c r="N109">
        <v>17</v>
      </c>
      <c r="O109" t="str">
        <f>VLOOKUP(N109,Ateliers!$A$2:$B$19,2)</f>
        <v>Jeu Wild Animals</v>
      </c>
    </row>
    <row r="110" spans="1:15" ht="18.75" x14ac:dyDescent="0.3">
      <c r="A110" s="3" t="s">
        <v>204</v>
      </c>
      <c r="B110" s="3" t="s">
        <v>123</v>
      </c>
      <c r="C110" s="3" t="str">
        <f t="shared" si="5"/>
        <v>5EME1</v>
      </c>
      <c r="D110">
        <v>16</v>
      </c>
      <c r="E110" t="str">
        <f>VLOOKUP(D110,Ateliers!$A$2:$B$19,2)</f>
        <v>Pile sur le Bouchon</v>
      </c>
      <c r="F110">
        <v>7</v>
      </c>
      <c r="G110" t="str">
        <f>VLOOKUP(F110,Ateliers!$A$2:$B$19,2)</f>
        <v>O Buffe</v>
      </c>
      <c r="H110">
        <v>14</v>
      </c>
      <c r="I110" t="str">
        <f>VLOOKUP(H110,Ateliers!$A$2:$B$19,2)</f>
        <v>Chanson Ecol'eau</v>
      </c>
      <c r="J110">
        <v>18</v>
      </c>
      <c r="K110" t="str">
        <f>VLOOKUP(J110,Ateliers!$A$2:$B$19,2)</f>
        <v>Les Oiseaux du Lac</v>
      </c>
      <c r="L110">
        <v>7</v>
      </c>
      <c r="M110" t="str">
        <f>VLOOKUP(L110,Ateliers!$A$2:$B$19,2)</f>
        <v>O Buffe</v>
      </c>
      <c r="N110">
        <v>4</v>
      </c>
      <c r="O110" t="str">
        <f>VLOOKUP(N110,Ateliers!$A$2:$B$19,2)</f>
        <v xml:space="preserve"> Grand Nettoyage de printemps</v>
      </c>
    </row>
    <row r="111" spans="1:15" ht="18.75" x14ac:dyDescent="0.3">
      <c r="A111" s="3" t="s">
        <v>77</v>
      </c>
      <c r="B111" s="3" t="s">
        <v>205</v>
      </c>
      <c r="C111" s="3" t="str">
        <f t="shared" si="5"/>
        <v>5EME1</v>
      </c>
      <c r="D111">
        <v>2</v>
      </c>
      <c r="E111" t="str">
        <f>VLOOKUP(D111,Ateliers!$A$2:$B$19,2)</f>
        <v>7ème continent</v>
      </c>
      <c r="F111">
        <v>3</v>
      </c>
      <c r="G111" t="str">
        <f>VLOOKUP(F111,Ateliers!$A$2:$B$19,2)</f>
        <v xml:space="preserve"> Land Art</v>
      </c>
      <c r="H111">
        <v>1</v>
      </c>
      <c r="I111" t="str">
        <f>VLOOKUP(H111,Ateliers!$A$2:$B$19,2)</f>
        <v>Chasse aux Trésors</v>
      </c>
      <c r="J111">
        <v>15</v>
      </c>
      <c r="K111" t="str">
        <f>VLOOKUP(J111,Ateliers!$A$2:$B$19,2)</f>
        <v>EcOlympiades</v>
      </c>
      <c r="L111">
        <v>7</v>
      </c>
      <c r="M111" t="str">
        <f>VLOOKUP(L111,Ateliers!$A$2:$B$19,2)</f>
        <v>O Buffe</v>
      </c>
      <c r="N111">
        <v>4</v>
      </c>
      <c r="O111" t="str">
        <f>VLOOKUP(N111,Ateliers!$A$2:$B$19,2)</f>
        <v xml:space="preserve"> Grand Nettoyage de printemps</v>
      </c>
    </row>
    <row r="112" spans="1:15" ht="18.75" x14ac:dyDescent="0.3">
      <c r="A112" s="3" t="s">
        <v>206</v>
      </c>
      <c r="B112" s="3" t="s">
        <v>207</v>
      </c>
      <c r="C112" s="3" t="str">
        <f t="shared" si="5"/>
        <v>5EME1</v>
      </c>
      <c r="D112">
        <v>6</v>
      </c>
      <c r="E112" t="str">
        <f>VLOOKUP(D112,Ateliers!$A$2:$B$19,2)</f>
        <v>Scratchons en recyclant</v>
      </c>
      <c r="F112">
        <v>11</v>
      </c>
      <c r="G112" t="str">
        <f>VLOOKUP(F112,Ateliers!$A$2:$B$19,2)</f>
        <v>Rando découverte à Vélo</v>
      </c>
      <c r="H112">
        <v>9</v>
      </c>
      <c r="I112" t="str">
        <f>VLOOKUP(H112,Ateliers!$A$2:$B$19,2)</f>
        <v xml:space="preserve"> Label'Danse</v>
      </c>
      <c r="J112">
        <v>18</v>
      </c>
      <c r="K112" t="str">
        <f>VLOOKUP(J112,Ateliers!$A$2:$B$19,2)</f>
        <v>Les Oiseaux du Lac</v>
      </c>
      <c r="L112">
        <v>7</v>
      </c>
      <c r="M112" t="str">
        <f>VLOOKUP(L112,Ateliers!$A$2:$B$19,2)</f>
        <v>O Buffe</v>
      </c>
      <c r="N112">
        <v>4</v>
      </c>
      <c r="O112" t="str">
        <f>VLOOKUP(N112,Ateliers!$A$2:$B$19,2)</f>
        <v xml:space="preserve"> Grand Nettoyage de printemps</v>
      </c>
    </row>
    <row r="113" spans="1:15" ht="18.75" x14ac:dyDescent="0.3">
      <c r="A113" s="3" t="s">
        <v>208</v>
      </c>
      <c r="B113" s="3" t="s">
        <v>209</v>
      </c>
      <c r="C113" s="3" t="str">
        <f t="shared" si="5"/>
        <v>5EME1</v>
      </c>
      <c r="D113">
        <v>18</v>
      </c>
      <c r="E113" t="str">
        <f>VLOOKUP(D113,Ateliers!$A$2:$B$19,2)</f>
        <v>Les Oiseaux du Lac</v>
      </c>
      <c r="F113">
        <v>7</v>
      </c>
      <c r="G113" t="str">
        <f>VLOOKUP(F113,Ateliers!$A$2:$B$19,2)</f>
        <v>O Buffe</v>
      </c>
      <c r="H113">
        <v>15</v>
      </c>
      <c r="I113" t="str">
        <f>VLOOKUP(H113,Ateliers!$A$2:$B$19,2)</f>
        <v>EcOlympiades</v>
      </c>
      <c r="J113">
        <v>11</v>
      </c>
      <c r="K113" t="str">
        <f>VLOOKUP(J113,Ateliers!$A$2:$B$19,2)</f>
        <v>Rando découverte à Vélo</v>
      </c>
      <c r="L113">
        <v>8</v>
      </c>
      <c r="M113" t="str">
        <f>VLOOKUP(L113,Ateliers!$A$2:$B$19,2)</f>
        <v>9m2 de terre à inventer</v>
      </c>
      <c r="N113">
        <v>6</v>
      </c>
      <c r="O113" t="str">
        <f>VLOOKUP(N113,Ateliers!$A$2:$B$19,2)</f>
        <v>Scratchons en recyclant</v>
      </c>
    </row>
    <row r="114" spans="1:15" ht="18.75" x14ac:dyDescent="0.3">
      <c r="A114" s="3" t="s">
        <v>210</v>
      </c>
      <c r="B114" s="3" t="s">
        <v>180</v>
      </c>
      <c r="C114" s="3" t="str">
        <f t="shared" si="5"/>
        <v>5EME1</v>
      </c>
      <c r="D114">
        <v>16</v>
      </c>
      <c r="E114" t="str">
        <f>VLOOKUP(D114,Ateliers!$A$2:$B$19,2)</f>
        <v>Pile sur le Bouchon</v>
      </c>
      <c r="F114">
        <v>2</v>
      </c>
      <c r="G114" t="str">
        <f>VLOOKUP(F114,Ateliers!$A$2:$B$19,2)</f>
        <v>7ème continent</v>
      </c>
      <c r="H114">
        <v>4</v>
      </c>
      <c r="I114" t="str">
        <f>VLOOKUP(H114,Ateliers!$A$2:$B$19,2)</f>
        <v xml:space="preserve"> Grand Nettoyage de printemps</v>
      </c>
      <c r="J114">
        <v>11</v>
      </c>
      <c r="K114" t="str">
        <f>VLOOKUP(J114,Ateliers!$A$2:$B$19,2)</f>
        <v>Rando découverte à Vélo</v>
      </c>
      <c r="L114">
        <v>7</v>
      </c>
      <c r="M114" t="str">
        <f>VLOOKUP(L114,Ateliers!$A$2:$B$19,2)</f>
        <v>O Buffe</v>
      </c>
      <c r="N114">
        <v>6</v>
      </c>
      <c r="O114" t="str">
        <f>VLOOKUP(N114,Ateliers!$A$2:$B$19,2)</f>
        <v>Scratchons en recyclant</v>
      </c>
    </row>
    <row r="115" spans="1:15" ht="18.75" x14ac:dyDescent="0.3">
      <c r="A115" s="3" t="s">
        <v>211</v>
      </c>
      <c r="B115" s="3" t="s">
        <v>212</v>
      </c>
      <c r="C115" s="3" t="str">
        <f t="shared" ref="C115:C139" si="6">"5EME2"</f>
        <v>5EME2</v>
      </c>
      <c r="D115">
        <v>18</v>
      </c>
      <c r="E115" t="str">
        <f>VLOOKUP(D115,Ateliers!$A$2:$B$19,2)</f>
        <v>Les Oiseaux du Lac</v>
      </c>
      <c r="F115">
        <v>6</v>
      </c>
      <c r="G115" t="str">
        <f>VLOOKUP(F115,Ateliers!$A$2:$B$19,2)</f>
        <v>Scratchons en recyclant</v>
      </c>
      <c r="H115">
        <v>17</v>
      </c>
      <c r="I115" t="str">
        <f>VLOOKUP(H115,Ateliers!$A$2:$B$19,2)</f>
        <v>Jeu Wild Animals</v>
      </c>
      <c r="J115">
        <v>13</v>
      </c>
      <c r="K115" t="str">
        <f>VLOOKUP(J115,Ateliers!$A$2:$B$19,2)</f>
        <v>Spanglish games</v>
      </c>
      <c r="L115">
        <v>12</v>
      </c>
      <c r="M115" t="str">
        <f>VLOOKUP(L115,Ateliers!$A$2:$B$19,2)</f>
        <v xml:space="preserve"> Sérious Game</v>
      </c>
      <c r="N115">
        <v>11</v>
      </c>
      <c r="O115" t="str">
        <f>VLOOKUP(N115,Ateliers!$A$2:$B$19,2)</f>
        <v>Rando découverte à Vélo</v>
      </c>
    </row>
    <row r="116" spans="1:15" ht="18.75" x14ac:dyDescent="0.3">
      <c r="A116" s="3" t="s">
        <v>211</v>
      </c>
      <c r="B116" s="3" t="s">
        <v>213</v>
      </c>
      <c r="C116" s="3" t="str">
        <f t="shared" si="6"/>
        <v>5EME2</v>
      </c>
      <c r="D116">
        <v>16</v>
      </c>
      <c r="E116" t="str">
        <f>VLOOKUP(D116,Ateliers!$A$2:$B$19,2)</f>
        <v>Pile sur le Bouchon</v>
      </c>
      <c r="F116">
        <v>7</v>
      </c>
      <c r="G116" t="str">
        <f>VLOOKUP(F116,Ateliers!$A$2:$B$19,2)</f>
        <v>O Buffe</v>
      </c>
      <c r="H116">
        <v>10</v>
      </c>
      <c r="I116" t="str">
        <f>VLOOKUP(H116,Ateliers!$A$2:$B$19,2)</f>
        <v>Eco-Lanta</v>
      </c>
      <c r="J116">
        <v>18</v>
      </c>
      <c r="K116" t="str">
        <f>VLOOKUP(J116,Ateliers!$A$2:$B$19,2)</f>
        <v>Les Oiseaux du Lac</v>
      </c>
      <c r="L116">
        <v>3</v>
      </c>
      <c r="M116" t="str">
        <f>VLOOKUP(L116,Ateliers!$A$2:$B$19,2)</f>
        <v xml:space="preserve"> Land Art</v>
      </c>
      <c r="N116">
        <v>17</v>
      </c>
      <c r="O116" t="str">
        <f>VLOOKUP(N116,Ateliers!$A$2:$B$19,2)</f>
        <v>Jeu Wild Animals</v>
      </c>
    </row>
    <row r="117" spans="1:15" ht="18.75" x14ac:dyDescent="0.3">
      <c r="A117" s="3" t="s">
        <v>214</v>
      </c>
      <c r="B117" s="3" t="s">
        <v>215</v>
      </c>
      <c r="C117" s="3" t="str">
        <f t="shared" si="6"/>
        <v>5EME2</v>
      </c>
      <c r="D117">
        <v>11</v>
      </c>
      <c r="E117" t="str">
        <f>VLOOKUP(D117,Ateliers!$A$2:$B$19,2)</f>
        <v>Rando découverte à Vélo</v>
      </c>
      <c r="F117">
        <v>12</v>
      </c>
      <c r="G117" t="str">
        <f>VLOOKUP(F117,Ateliers!$A$2:$B$19,2)</f>
        <v xml:space="preserve"> Sérious Game</v>
      </c>
      <c r="H117">
        <v>4</v>
      </c>
      <c r="I117" t="str">
        <f>VLOOKUP(H117,Ateliers!$A$2:$B$19,2)</f>
        <v xml:space="preserve"> Grand Nettoyage de printemps</v>
      </c>
      <c r="J117">
        <v>15</v>
      </c>
      <c r="K117" t="str">
        <f>VLOOKUP(J117,Ateliers!$A$2:$B$19,2)</f>
        <v>EcOlympiades</v>
      </c>
      <c r="L117">
        <v>13</v>
      </c>
      <c r="M117" t="str">
        <f>VLOOKUP(L117,Ateliers!$A$2:$B$19,2)</f>
        <v>Spanglish games</v>
      </c>
      <c r="N117">
        <v>6</v>
      </c>
      <c r="O117" t="str">
        <f>VLOOKUP(N117,Ateliers!$A$2:$B$19,2)</f>
        <v>Scratchons en recyclant</v>
      </c>
    </row>
    <row r="118" spans="1:15" ht="18.75" x14ac:dyDescent="0.3">
      <c r="A118" s="3" t="s">
        <v>214</v>
      </c>
      <c r="B118" s="3" t="s">
        <v>216</v>
      </c>
      <c r="C118" s="3" t="str">
        <f t="shared" si="6"/>
        <v>5EME2</v>
      </c>
      <c r="D118">
        <v>18</v>
      </c>
      <c r="E118" t="str">
        <f>VLOOKUP(D118,Ateliers!$A$2:$B$19,2)</f>
        <v>Les Oiseaux du Lac</v>
      </c>
      <c r="F118">
        <v>11</v>
      </c>
      <c r="G118" t="str">
        <f>VLOOKUP(F118,Ateliers!$A$2:$B$19,2)</f>
        <v>Rando découverte à Vélo</v>
      </c>
      <c r="H118">
        <v>15</v>
      </c>
      <c r="I118" t="str">
        <f>VLOOKUP(H118,Ateliers!$A$2:$B$19,2)</f>
        <v>EcOlympiades</v>
      </c>
      <c r="J118">
        <v>13</v>
      </c>
      <c r="K118" t="str">
        <f>VLOOKUP(J118,Ateliers!$A$2:$B$19,2)</f>
        <v>Spanglish games</v>
      </c>
      <c r="L118">
        <v>12</v>
      </c>
      <c r="M118" t="str">
        <f>VLOOKUP(L118,Ateliers!$A$2:$B$19,2)</f>
        <v xml:space="preserve"> Sérious Game</v>
      </c>
      <c r="N118">
        <v>4</v>
      </c>
      <c r="O118" t="str">
        <f>VLOOKUP(N118,Ateliers!$A$2:$B$19,2)</f>
        <v xml:space="preserve"> Grand Nettoyage de printemps</v>
      </c>
    </row>
    <row r="119" spans="1:15" ht="18.75" x14ac:dyDescent="0.3">
      <c r="A119" s="3" t="s">
        <v>217</v>
      </c>
      <c r="B119" s="3" t="s">
        <v>218</v>
      </c>
      <c r="C119" s="3" t="str">
        <f t="shared" si="6"/>
        <v>5EME2</v>
      </c>
      <c r="D119">
        <v>17</v>
      </c>
      <c r="E119" t="str">
        <f>VLOOKUP(D119,Ateliers!$A$2:$B$19,2)</f>
        <v>Jeu Wild Animals</v>
      </c>
      <c r="F119">
        <v>7</v>
      </c>
      <c r="G119" t="str">
        <f>VLOOKUP(F119,Ateliers!$A$2:$B$19,2)</f>
        <v>O Buffe</v>
      </c>
      <c r="H119">
        <v>10</v>
      </c>
      <c r="I119" t="str">
        <f>VLOOKUP(H119,Ateliers!$A$2:$B$19,2)</f>
        <v>Eco-Lanta</v>
      </c>
      <c r="J119">
        <v>1</v>
      </c>
      <c r="K119" t="str">
        <f>VLOOKUP(J119,Ateliers!$A$2:$B$19,2)</f>
        <v>Chasse aux Trésors</v>
      </c>
      <c r="L119">
        <v>13</v>
      </c>
      <c r="M119" t="str">
        <f>VLOOKUP(L119,Ateliers!$A$2:$B$19,2)</f>
        <v>Spanglish games</v>
      </c>
      <c r="N119">
        <v>4</v>
      </c>
      <c r="O119" t="str">
        <f>VLOOKUP(N119,Ateliers!$A$2:$B$19,2)</f>
        <v xml:space="preserve"> Grand Nettoyage de printemps</v>
      </c>
    </row>
    <row r="120" spans="1:15" ht="18.75" x14ac:dyDescent="0.3">
      <c r="A120" s="3" t="s">
        <v>219</v>
      </c>
      <c r="B120" s="3" t="s">
        <v>220</v>
      </c>
      <c r="C120" s="3" t="str">
        <f t="shared" si="6"/>
        <v>5EME2</v>
      </c>
      <c r="D120">
        <v>9</v>
      </c>
      <c r="E120" t="str">
        <f>VLOOKUP(D120,Ateliers!$A$2:$B$19,2)</f>
        <v xml:space="preserve"> Label'Danse</v>
      </c>
      <c r="F120">
        <v>12</v>
      </c>
      <c r="G120" t="str">
        <f>VLOOKUP(F120,Ateliers!$A$2:$B$19,2)</f>
        <v xml:space="preserve"> Sérious Game</v>
      </c>
      <c r="H120">
        <v>10</v>
      </c>
      <c r="I120" t="str">
        <f>VLOOKUP(H120,Ateliers!$A$2:$B$19,2)</f>
        <v>Eco-Lanta</v>
      </c>
      <c r="J120">
        <v>1</v>
      </c>
      <c r="K120" t="str">
        <f>VLOOKUP(J120,Ateliers!$A$2:$B$19,2)</f>
        <v>Chasse aux Trésors</v>
      </c>
      <c r="L120">
        <v>7</v>
      </c>
      <c r="M120" t="str">
        <f>VLOOKUP(L120,Ateliers!$A$2:$B$19,2)</f>
        <v>O Buffe</v>
      </c>
      <c r="N120">
        <v>14</v>
      </c>
      <c r="O120" t="str">
        <f>VLOOKUP(N120,Ateliers!$A$2:$B$19,2)</f>
        <v>Chanson Ecol'eau</v>
      </c>
    </row>
    <row r="121" spans="1:15" ht="18.75" x14ac:dyDescent="0.3">
      <c r="A121" s="3" t="s">
        <v>221</v>
      </c>
      <c r="B121" s="3" t="s">
        <v>222</v>
      </c>
      <c r="C121" s="3" t="str">
        <f t="shared" si="6"/>
        <v>5EME2</v>
      </c>
      <c r="D121">
        <v>15</v>
      </c>
      <c r="E121" t="str">
        <f>VLOOKUP(D121,Ateliers!$A$2:$B$19,2)</f>
        <v>EcOlympiades</v>
      </c>
      <c r="F121">
        <v>2</v>
      </c>
      <c r="G121" t="str">
        <f>VLOOKUP(F121,Ateliers!$A$2:$B$19,2)</f>
        <v>7ème continent</v>
      </c>
      <c r="H121">
        <v>3</v>
      </c>
      <c r="I121" t="str">
        <f>VLOOKUP(H121,Ateliers!$A$2:$B$19,2)</f>
        <v xml:space="preserve"> Land Art</v>
      </c>
      <c r="J121">
        <v>11</v>
      </c>
      <c r="K121" t="str">
        <f>VLOOKUP(J121,Ateliers!$A$2:$B$19,2)</f>
        <v>Rando découverte à Vélo</v>
      </c>
      <c r="L121">
        <v>12</v>
      </c>
      <c r="M121" t="str">
        <f>VLOOKUP(L121,Ateliers!$A$2:$B$19,2)</f>
        <v xml:space="preserve"> Sérious Game</v>
      </c>
      <c r="N121">
        <v>13</v>
      </c>
      <c r="O121" t="str">
        <f>VLOOKUP(N121,Ateliers!$A$2:$B$19,2)</f>
        <v>Spanglish games</v>
      </c>
    </row>
    <row r="122" spans="1:15" ht="18.75" x14ac:dyDescent="0.3">
      <c r="A122" s="3" t="s">
        <v>223</v>
      </c>
      <c r="B122" s="3" t="s">
        <v>224</v>
      </c>
      <c r="C122" s="3" t="str">
        <f t="shared" si="6"/>
        <v>5EME2</v>
      </c>
      <c r="D122">
        <v>17</v>
      </c>
      <c r="E122" t="str">
        <f>VLOOKUP(D122,Ateliers!$A$2:$B$19,2)</f>
        <v>Jeu Wild Animals</v>
      </c>
      <c r="F122">
        <v>3</v>
      </c>
      <c r="G122" t="str">
        <f>VLOOKUP(F122,Ateliers!$A$2:$B$19,2)</f>
        <v xml:space="preserve"> Land Art</v>
      </c>
      <c r="H122">
        <v>10</v>
      </c>
      <c r="I122" t="str">
        <f>VLOOKUP(H122,Ateliers!$A$2:$B$19,2)</f>
        <v>Eco-Lanta</v>
      </c>
      <c r="J122">
        <v>5</v>
      </c>
      <c r="K122" t="str">
        <f>VLOOKUP(J122,Ateliers!$A$2:$B$19,2)</f>
        <v>Hydrogène, combustible de demain?</v>
      </c>
      <c r="L122">
        <v>11</v>
      </c>
      <c r="M122" t="str">
        <f>VLOOKUP(L122,Ateliers!$A$2:$B$19,2)</f>
        <v>Rando découverte à Vélo</v>
      </c>
      <c r="N122">
        <v>6</v>
      </c>
      <c r="O122" t="str">
        <f>VLOOKUP(N122,Ateliers!$A$2:$B$19,2)</f>
        <v>Scratchons en recyclant</v>
      </c>
    </row>
    <row r="123" spans="1:15" ht="18.75" x14ac:dyDescent="0.3">
      <c r="A123" s="3" t="s">
        <v>225</v>
      </c>
      <c r="B123" s="3" t="s">
        <v>226</v>
      </c>
      <c r="C123" s="3" t="str">
        <f t="shared" si="6"/>
        <v>5EME2</v>
      </c>
      <c r="D123">
        <v>6</v>
      </c>
      <c r="E123" t="str">
        <f>VLOOKUP(D123,Ateliers!$A$2:$B$19,2)</f>
        <v>Scratchons en recyclant</v>
      </c>
      <c r="F123">
        <v>3</v>
      </c>
      <c r="G123" t="str">
        <f>VLOOKUP(F123,Ateliers!$A$2:$B$19,2)</f>
        <v xml:space="preserve"> Land Art</v>
      </c>
      <c r="H123">
        <v>1</v>
      </c>
      <c r="I123" t="str">
        <f>VLOOKUP(H123,Ateliers!$A$2:$B$19,2)</f>
        <v>Chasse aux Trésors</v>
      </c>
      <c r="J123">
        <v>18</v>
      </c>
      <c r="K123" t="str">
        <f>VLOOKUP(J123,Ateliers!$A$2:$B$19,2)</f>
        <v>Les Oiseaux du Lac</v>
      </c>
      <c r="L123">
        <v>7</v>
      </c>
      <c r="M123" t="str">
        <f>VLOOKUP(L123,Ateliers!$A$2:$B$19,2)</f>
        <v>O Buffe</v>
      </c>
      <c r="N123">
        <v>11</v>
      </c>
      <c r="O123" t="str">
        <f>VLOOKUP(N123,Ateliers!$A$2:$B$19,2)</f>
        <v>Rando découverte à Vélo</v>
      </c>
    </row>
    <row r="124" spans="1:15" ht="18.75" x14ac:dyDescent="0.3">
      <c r="A124" s="3" t="s">
        <v>227</v>
      </c>
      <c r="B124" s="3" t="s">
        <v>156</v>
      </c>
      <c r="C124" s="3" t="str">
        <f t="shared" si="6"/>
        <v>5EME2</v>
      </c>
      <c r="D124">
        <v>15</v>
      </c>
      <c r="E124" t="str">
        <f>VLOOKUP(D124,Ateliers!$A$2:$B$19,2)</f>
        <v>EcOlympiades</v>
      </c>
      <c r="F124">
        <v>12</v>
      </c>
      <c r="G124" t="str">
        <f>VLOOKUP(F124,Ateliers!$A$2:$B$19,2)</f>
        <v xml:space="preserve"> Sérious Game</v>
      </c>
      <c r="H124">
        <v>1</v>
      </c>
      <c r="I124" t="str">
        <f>VLOOKUP(H124,Ateliers!$A$2:$B$19,2)</f>
        <v>Chasse aux Trésors</v>
      </c>
      <c r="J124">
        <v>11</v>
      </c>
      <c r="K124" t="str">
        <f>VLOOKUP(J124,Ateliers!$A$2:$B$19,2)</f>
        <v>Rando découverte à Vélo</v>
      </c>
      <c r="L124">
        <v>13</v>
      </c>
      <c r="M124" t="str">
        <f>VLOOKUP(L124,Ateliers!$A$2:$B$19,2)</f>
        <v>Spanglish games</v>
      </c>
      <c r="N124">
        <v>4</v>
      </c>
      <c r="O124" t="str">
        <f>VLOOKUP(N124,Ateliers!$A$2:$B$19,2)</f>
        <v xml:space="preserve"> Grand Nettoyage de printemps</v>
      </c>
    </row>
    <row r="125" spans="1:15" ht="18.75" x14ac:dyDescent="0.3">
      <c r="A125" s="3" t="s">
        <v>194</v>
      </c>
      <c r="B125" s="3" t="s">
        <v>228</v>
      </c>
      <c r="C125" s="3" t="str">
        <f t="shared" si="6"/>
        <v>5EME2</v>
      </c>
      <c r="D125">
        <v>18</v>
      </c>
      <c r="E125" t="str">
        <f>VLOOKUP(D125,Ateliers!$A$2:$B$19,2)</f>
        <v>Les Oiseaux du Lac</v>
      </c>
      <c r="F125">
        <v>11</v>
      </c>
      <c r="G125" t="str">
        <f>VLOOKUP(F125,Ateliers!$A$2:$B$19,2)</f>
        <v>Rando découverte à Vélo</v>
      </c>
      <c r="H125">
        <v>3</v>
      </c>
      <c r="I125" t="str">
        <f>VLOOKUP(H125,Ateliers!$A$2:$B$19,2)</f>
        <v xml:space="preserve"> Land Art</v>
      </c>
      <c r="J125">
        <v>1</v>
      </c>
      <c r="K125" t="str">
        <f>VLOOKUP(J125,Ateliers!$A$2:$B$19,2)</f>
        <v>Chasse aux Trésors</v>
      </c>
      <c r="L125">
        <v>12</v>
      </c>
      <c r="M125" t="str">
        <f>VLOOKUP(L125,Ateliers!$A$2:$B$19,2)</f>
        <v xml:space="preserve"> Sérious Game</v>
      </c>
      <c r="N125">
        <v>2</v>
      </c>
      <c r="O125" t="str">
        <f>VLOOKUP(N125,Ateliers!$A$2:$B$19,2)</f>
        <v>7ème continent</v>
      </c>
    </row>
    <row r="126" spans="1:15" ht="18.75" x14ac:dyDescent="0.3">
      <c r="A126" s="3" t="s">
        <v>93</v>
      </c>
      <c r="B126" s="3" t="s">
        <v>38</v>
      </c>
      <c r="C126" s="3" t="str">
        <f t="shared" si="6"/>
        <v>5EME2</v>
      </c>
      <c r="D126">
        <v>16</v>
      </c>
      <c r="E126" t="str">
        <f>VLOOKUP(D126,Ateliers!$A$2:$B$19,2)</f>
        <v>Pile sur le Bouchon</v>
      </c>
      <c r="F126">
        <v>7</v>
      </c>
      <c r="G126" t="str">
        <f>VLOOKUP(F126,Ateliers!$A$2:$B$19,2)</f>
        <v>O Buffe</v>
      </c>
      <c r="H126">
        <v>15</v>
      </c>
      <c r="I126" t="str">
        <f>VLOOKUP(H126,Ateliers!$A$2:$B$19,2)</f>
        <v>EcOlympiades</v>
      </c>
      <c r="J126">
        <v>1</v>
      </c>
      <c r="K126" t="str">
        <f>VLOOKUP(J126,Ateliers!$A$2:$B$19,2)</f>
        <v>Chasse aux Trésors</v>
      </c>
      <c r="L126">
        <v>9</v>
      </c>
      <c r="M126" t="str">
        <f>VLOOKUP(L126,Ateliers!$A$2:$B$19,2)</f>
        <v xml:space="preserve"> Label'Danse</v>
      </c>
      <c r="N126">
        <v>4</v>
      </c>
      <c r="O126" t="str">
        <f>VLOOKUP(N126,Ateliers!$A$2:$B$19,2)</f>
        <v xml:space="preserve"> Grand Nettoyage de printemps</v>
      </c>
    </row>
    <row r="127" spans="1:15" ht="18.75" x14ac:dyDescent="0.3">
      <c r="A127" s="3" t="s">
        <v>229</v>
      </c>
      <c r="B127" s="3" t="s">
        <v>125</v>
      </c>
      <c r="C127" s="3" t="str">
        <f t="shared" si="6"/>
        <v>5EME2</v>
      </c>
      <c r="D127">
        <v>18</v>
      </c>
      <c r="E127" t="str">
        <f>VLOOKUP(D127,Ateliers!$A$2:$B$19,2)</f>
        <v>Les Oiseaux du Lac</v>
      </c>
      <c r="F127">
        <v>7</v>
      </c>
      <c r="G127" t="str">
        <f>VLOOKUP(F127,Ateliers!$A$2:$B$19,2)</f>
        <v>O Buffe</v>
      </c>
      <c r="H127">
        <v>3</v>
      </c>
      <c r="I127" t="str">
        <f>VLOOKUP(H127,Ateliers!$A$2:$B$19,2)</f>
        <v xml:space="preserve"> Land Art</v>
      </c>
      <c r="J127">
        <v>9</v>
      </c>
      <c r="K127" t="str">
        <f>VLOOKUP(J127,Ateliers!$A$2:$B$19,2)</f>
        <v xml:space="preserve"> Label'Danse</v>
      </c>
      <c r="L127">
        <v>8</v>
      </c>
      <c r="M127" t="str">
        <f>VLOOKUP(L127,Ateliers!$A$2:$B$19,2)</f>
        <v>9m2 de terre à inventer</v>
      </c>
      <c r="N127">
        <v>17</v>
      </c>
      <c r="O127" t="str">
        <f>VLOOKUP(N127,Ateliers!$A$2:$B$19,2)</f>
        <v>Jeu Wild Animals</v>
      </c>
    </row>
    <row r="128" spans="1:15" ht="18.75" x14ac:dyDescent="0.3">
      <c r="A128" s="3" t="s">
        <v>230</v>
      </c>
      <c r="B128" s="3" t="s">
        <v>231</v>
      </c>
      <c r="C128" s="3" t="str">
        <f t="shared" si="6"/>
        <v>5EME2</v>
      </c>
      <c r="D128">
        <v>15</v>
      </c>
      <c r="E128" t="str">
        <f>VLOOKUP(D128,Ateliers!$A$2:$B$19,2)</f>
        <v>EcOlympiades</v>
      </c>
      <c r="F128">
        <v>1</v>
      </c>
      <c r="G128" t="str">
        <f>VLOOKUP(F128,Ateliers!$A$2:$B$19,2)</f>
        <v>Chasse aux Trésors</v>
      </c>
      <c r="H128">
        <v>10</v>
      </c>
      <c r="I128" t="str">
        <f>VLOOKUP(H128,Ateliers!$A$2:$B$19,2)</f>
        <v>Eco-Lanta</v>
      </c>
      <c r="J128">
        <v>18</v>
      </c>
      <c r="K128" t="str">
        <f>VLOOKUP(J128,Ateliers!$A$2:$B$19,2)</f>
        <v>Les Oiseaux du Lac</v>
      </c>
      <c r="L128">
        <v>13</v>
      </c>
      <c r="M128" t="str">
        <f>VLOOKUP(L128,Ateliers!$A$2:$B$19,2)</f>
        <v>Spanglish games</v>
      </c>
      <c r="N128">
        <v>14</v>
      </c>
      <c r="O128" t="str">
        <f>VLOOKUP(N128,Ateliers!$A$2:$B$19,2)</f>
        <v>Chanson Ecol'eau</v>
      </c>
    </row>
    <row r="129" spans="1:15" ht="18.75" x14ac:dyDescent="0.3">
      <c r="A129" s="3" t="s">
        <v>73</v>
      </c>
      <c r="B129" s="3" t="s">
        <v>63</v>
      </c>
      <c r="C129" s="3" t="str">
        <f t="shared" si="6"/>
        <v>5EME2</v>
      </c>
      <c r="D129">
        <v>11</v>
      </c>
      <c r="E129" t="str">
        <f>VLOOKUP(D129,Ateliers!$A$2:$B$19,2)</f>
        <v>Rando découverte à Vélo</v>
      </c>
      <c r="F129">
        <v>6</v>
      </c>
      <c r="G129" t="str">
        <f>VLOOKUP(F129,Ateliers!$A$2:$B$19,2)</f>
        <v>Scratchons en recyclant</v>
      </c>
      <c r="H129">
        <v>15</v>
      </c>
      <c r="I129" t="str">
        <f>VLOOKUP(H129,Ateliers!$A$2:$B$19,2)</f>
        <v>EcOlympiades</v>
      </c>
      <c r="J129">
        <v>18</v>
      </c>
      <c r="K129" t="str">
        <f>VLOOKUP(J129,Ateliers!$A$2:$B$19,2)</f>
        <v>Les Oiseaux du Lac</v>
      </c>
      <c r="L129">
        <v>7</v>
      </c>
      <c r="M129" t="str">
        <f>VLOOKUP(L129,Ateliers!$A$2:$B$19,2)</f>
        <v>O Buffe</v>
      </c>
      <c r="N129">
        <v>17</v>
      </c>
      <c r="O129" t="str">
        <f>VLOOKUP(N129,Ateliers!$A$2:$B$19,2)</f>
        <v>Jeu Wild Animals</v>
      </c>
    </row>
    <row r="130" spans="1:15" ht="18.75" x14ac:dyDescent="0.3">
      <c r="A130" s="3" t="s">
        <v>73</v>
      </c>
      <c r="B130" s="3" t="s">
        <v>207</v>
      </c>
      <c r="C130" s="3" t="str">
        <f t="shared" si="6"/>
        <v>5EME2</v>
      </c>
      <c r="D130">
        <v>2</v>
      </c>
      <c r="E130" t="str">
        <f>VLOOKUP(D130,Ateliers!$A$2:$B$19,2)</f>
        <v>7ème continent</v>
      </c>
      <c r="F130">
        <v>11</v>
      </c>
      <c r="G130" t="str">
        <f>VLOOKUP(F130,Ateliers!$A$2:$B$19,2)</f>
        <v>Rando découverte à Vélo</v>
      </c>
      <c r="H130">
        <v>1</v>
      </c>
      <c r="I130" t="str">
        <f>VLOOKUP(H130,Ateliers!$A$2:$B$19,2)</f>
        <v>Chasse aux Trésors</v>
      </c>
      <c r="J130">
        <v>15</v>
      </c>
      <c r="K130" t="str">
        <f>VLOOKUP(J130,Ateliers!$A$2:$B$19,2)</f>
        <v>EcOlympiades</v>
      </c>
      <c r="L130">
        <v>6</v>
      </c>
      <c r="M130" t="str">
        <f>VLOOKUP(L130,Ateliers!$A$2:$B$19,2)</f>
        <v>Scratchons en recyclant</v>
      </c>
      <c r="N130">
        <v>16</v>
      </c>
      <c r="O130" t="str">
        <f>VLOOKUP(N130,Ateliers!$A$2:$B$19,2)</f>
        <v>Pile sur le Bouchon</v>
      </c>
    </row>
    <row r="131" spans="1:15" ht="18.75" x14ac:dyDescent="0.3">
      <c r="A131" s="3" t="s">
        <v>34</v>
      </c>
      <c r="B131" s="3" t="s">
        <v>232</v>
      </c>
      <c r="C131" s="3" t="str">
        <f t="shared" si="6"/>
        <v>5EME2</v>
      </c>
      <c r="D131">
        <v>16</v>
      </c>
      <c r="E131" t="str">
        <f>VLOOKUP(D131,Ateliers!$A$2:$B$19,2)</f>
        <v>Pile sur le Bouchon</v>
      </c>
      <c r="F131">
        <v>12</v>
      </c>
      <c r="G131" t="str">
        <f>VLOOKUP(F131,Ateliers!$A$2:$B$19,2)</f>
        <v xml:space="preserve"> Sérious Game</v>
      </c>
      <c r="H131">
        <v>15</v>
      </c>
      <c r="I131" t="str">
        <f>VLOOKUP(H131,Ateliers!$A$2:$B$19,2)</f>
        <v>EcOlympiades</v>
      </c>
      <c r="J131">
        <v>11</v>
      </c>
      <c r="K131" t="str">
        <f>VLOOKUP(J131,Ateliers!$A$2:$B$19,2)</f>
        <v>Rando découverte à Vélo</v>
      </c>
      <c r="L131">
        <v>6</v>
      </c>
      <c r="M131" t="str">
        <f>VLOOKUP(L131,Ateliers!$A$2:$B$19,2)</f>
        <v>Scratchons en recyclant</v>
      </c>
      <c r="N131">
        <v>13</v>
      </c>
      <c r="O131" t="str">
        <f>VLOOKUP(N131,Ateliers!$A$2:$B$19,2)</f>
        <v>Spanglish games</v>
      </c>
    </row>
    <row r="132" spans="1:15" ht="18.75" x14ac:dyDescent="0.3">
      <c r="A132" s="3" t="s">
        <v>170</v>
      </c>
      <c r="B132" s="3" t="s">
        <v>233</v>
      </c>
      <c r="C132" s="3" t="str">
        <f t="shared" si="6"/>
        <v>5EME2</v>
      </c>
      <c r="D132">
        <v>18</v>
      </c>
      <c r="E132" t="str">
        <f>VLOOKUP(D132,Ateliers!$A$2:$B$19,2)</f>
        <v>Les Oiseaux du Lac</v>
      </c>
      <c r="F132">
        <v>7</v>
      </c>
      <c r="G132" t="str">
        <f>VLOOKUP(F132,Ateliers!$A$2:$B$19,2)</f>
        <v>O Buffe</v>
      </c>
      <c r="H132">
        <v>10</v>
      </c>
      <c r="I132" t="str">
        <f>VLOOKUP(H132,Ateliers!$A$2:$B$19,2)</f>
        <v>Eco-Lanta</v>
      </c>
      <c r="J132">
        <v>13</v>
      </c>
      <c r="K132" t="str">
        <f>VLOOKUP(J132,Ateliers!$A$2:$B$19,2)</f>
        <v>Spanglish games</v>
      </c>
      <c r="L132">
        <v>11</v>
      </c>
      <c r="M132" t="str">
        <f>VLOOKUP(L132,Ateliers!$A$2:$B$19,2)</f>
        <v>Rando découverte à Vélo</v>
      </c>
      <c r="N132">
        <v>17</v>
      </c>
      <c r="O132" t="str">
        <f>VLOOKUP(N132,Ateliers!$A$2:$B$19,2)</f>
        <v>Jeu Wild Animals</v>
      </c>
    </row>
    <row r="133" spans="1:15" ht="18.75" x14ac:dyDescent="0.3">
      <c r="A133" s="3" t="s">
        <v>234</v>
      </c>
      <c r="B133" s="3" t="s">
        <v>235</v>
      </c>
      <c r="C133" s="3" t="str">
        <f t="shared" si="6"/>
        <v>5EME2</v>
      </c>
      <c r="D133">
        <v>18</v>
      </c>
      <c r="E133" t="str">
        <f>VLOOKUP(D133,Ateliers!$A$2:$B$19,2)</f>
        <v>Les Oiseaux du Lac</v>
      </c>
      <c r="F133">
        <v>12</v>
      </c>
      <c r="G133" t="str">
        <f>VLOOKUP(F133,Ateliers!$A$2:$B$19,2)</f>
        <v xml:space="preserve"> Sérious Game</v>
      </c>
      <c r="H133">
        <v>15</v>
      </c>
      <c r="I133" t="str">
        <f>VLOOKUP(H133,Ateliers!$A$2:$B$19,2)</f>
        <v>EcOlympiades</v>
      </c>
      <c r="J133">
        <v>13</v>
      </c>
      <c r="K133" t="str">
        <f>VLOOKUP(J133,Ateliers!$A$2:$B$19,2)</f>
        <v>Spanglish games</v>
      </c>
      <c r="L133">
        <v>3</v>
      </c>
      <c r="M133" t="str">
        <f>VLOOKUP(L133,Ateliers!$A$2:$B$19,2)</f>
        <v xml:space="preserve"> Land Art</v>
      </c>
      <c r="N133">
        <v>14</v>
      </c>
      <c r="O133" t="str">
        <f>VLOOKUP(N133,Ateliers!$A$2:$B$19,2)</f>
        <v>Chanson Ecol'eau</v>
      </c>
    </row>
    <row r="134" spans="1:15" ht="18.75" x14ac:dyDescent="0.3">
      <c r="A134" s="3" t="s">
        <v>236</v>
      </c>
      <c r="B134" s="3" t="s">
        <v>237</v>
      </c>
      <c r="C134" s="3" t="str">
        <f t="shared" si="6"/>
        <v>5EME2</v>
      </c>
      <c r="D134">
        <v>9</v>
      </c>
      <c r="E134" t="str">
        <f>VLOOKUP(D134,Ateliers!$A$2:$B$19,2)</f>
        <v xml:space="preserve"> Label'Danse</v>
      </c>
      <c r="F134">
        <v>7</v>
      </c>
      <c r="G134" t="str">
        <f>VLOOKUP(F134,Ateliers!$A$2:$B$19,2)</f>
        <v>O Buffe</v>
      </c>
      <c r="H134">
        <v>17</v>
      </c>
      <c r="I134" t="str">
        <f>VLOOKUP(H134,Ateliers!$A$2:$B$19,2)</f>
        <v>Jeu Wild Animals</v>
      </c>
      <c r="J134">
        <v>18</v>
      </c>
      <c r="K134" t="str">
        <f>VLOOKUP(J134,Ateliers!$A$2:$B$19,2)</f>
        <v>Les Oiseaux du Lac</v>
      </c>
      <c r="L134">
        <v>3</v>
      </c>
      <c r="M134" t="str">
        <f>VLOOKUP(L134,Ateliers!$A$2:$B$19,2)</f>
        <v xml:space="preserve"> Land Art</v>
      </c>
      <c r="N134">
        <v>11</v>
      </c>
      <c r="O134" t="str">
        <f>VLOOKUP(N134,Ateliers!$A$2:$B$19,2)</f>
        <v>Rando découverte à Vélo</v>
      </c>
    </row>
    <row r="135" spans="1:15" ht="18.75" x14ac:dyDescent="0.3">
      <c r="A135" s="3" t="s">
        <v>238</v>
      </c>
      <c r="B135" s="3" t="s">
        <v>72</v>
      </c>
      <c r="C135" s="3" t="str">
        <f t="shared" si="6"/>
        <v>5EME2</v>
      </c>
      <c r="D135">
        <v>18</v>
      </c>
      <c r="E135" t="str">
        <f>VLOOKUP(D135,Ateliers!$A$2:$B$19,2)</f>
        <v>Les Oiseaux du Lac</v>
      </c>
      <c r="F135">
        <v>3</v>
      </c>
      <c r="G135" t="str">
        <f>VLOOKUP(F135,Ateliers!$A$2:$B$19,2)</f>
        <v xml:space="preserve"> Land Art</v>
      </c>
      <c r="H135">
        <v>17</v>
      </c>
      <c r="I135" t="str">
        <f>VLOOKUP(H135,Ateliers!$A$2:$B$19,2)</f>
        <v>Jeu Wild Animals</v>
      </c>
      <c r="J135">
        <v>1</v>
      </c>
      <c r="K135" t="str">
        <f>VLOOKUP(J135,Ateliers!$A$2:$B$19,2)</f>
        <v>Chasse aux Trésors</v>
      </c>
      <c r="L135">
        <v>12</v>
      </c>
      <c r="M135" t="str">
        <f>VLOOKUP(L135,Ateliers!$A$2:$B$19,2)</f>
        <v xml:space="preserve"> Sérious Game</v>
      </c>
      <c r="N135">
        <v>2</v>
      </c>
      <c r="O135" t="str">
        <f>VLOOKUP(N135,Ateliers!$A$2:$B$19,2)</f>
        <v>7ème continent</v>
      </c>
    </row>
    <row r="136" spans="1:15" ht="18.75" x14ac:dyDescent="0.3">
      <c r="A136" s="3" t="s">
        <v>202</v>
      </c>
      <c r="B136" s="3" t="s">
        <v>239</v>
      </c>
      <c r="C136" s="3" t="str">
        <f t="shared" si="6"/>
        <v>5EME2</v>
      </c>
      <c r="D136">
        <v>11</v>
      </c>
      <c r="E136" t="str">
        <f>VLOOKUP(D136,Ateliers!$A$2:$B$19,2)</f>
        <v>Rando découverte à Vélo</v>
      </c>
      <c r="F136">
        <v>12</v>
      </c>
      <c r="G136" t="str">
        <f>VLOOKUP(F136,Ateliers!$A$2:$B$19,2)</f>
        <v xml:space="preserve"> Sérious Game</v>
      </c>
      <c r="H136">
        <v>15</v>
      </c>
      <c r="I136" t="str">
        <f>VLOOKUP(H136,Ateliers!$A$2:$B$19,2)</f>
        <v>EcOlympiades</v>
      </c>
      <c r="J136">
        <v>18</v>
      </c>
      <c r="K136" t="str">
        <f>VLOOKUP(J136,Ateliers!$A$2:$B$19,2)</f>
        <v>Les Oiseaux du Lac</v>
      </c>
      <c r="L136">
        <v>13</v>
      </c>
      <c r="M136" t="str">
        <f>VLOOKUP(L136,Ateliers!$A$2:$B$19,2)</f>
        <v>Spanglish games</v>
      </c>
      <c r="N136">
        <v>4</v>
      </c>
      <c r="O136" t="str">
        <f>VLOOKUP(N136,Ateliers!$A$2:$B$19,2)</f>
        <v xml:space="preserve"> Grand Nettoyage de printemps</v>
      </c>
    </row>
    <row r="137" spans="1:15" ht="18.75" x14ac:dyDescent="0.3">
      <c r="A137" s="3" t="s">
        <v>240</v>
      </c>
      <c r="B137" s="3" t="s">
        <v>241</v>
      </c>
      <c r="C137" s="3" t="str">
        <f t="shared" si="6"/>
        <v>5EME2</v>
      </c>
      <c r="D137">
        <v>18</v>
      </c>
      <c r="E137" t="str">
        <f>VLOOKUP(D137,Ateliers!$A$2:$B$19,2)</f>
        <v>Les Oiseaux du Lac</v>
      </c>
      <c r="F137">
        <v>12</v>
      </c>
      <c r="G137" t="str">
        <f>VLOOKUP(F137,Ateliers!$A$2:$B$19,2)</f>
        <v xml:space="preserve"> Sérious Game</v>
      </c>
      <c r="H137">
        <v>15</v>
      </c>
      <c r="I137" t="str">
        <f>VLOOKUP(H137,Ateliers!$A$2:$B$19,2)</f>
        <v>EcOlympiades</v>
      </c>
      <c r="J137">
        <v>11</v>
      </c>
      <c r="K137" t="str">
        <f>VLOOKUP(J137,Ateliers!$A$2:$B$19,2)</f>
        <v>Rando découverte à Vélo</v>
      </c>
      <c r="L137">
        <v>13</v>
      </c>
      <c r="M137" t="str">
        <f>VLOOKUP(L137,Ateliers!$A$2:$B$19,2)</f>
        <v>Spanglish games</v>
      </c>
      <c r="N137">
        <v>2</v>
      </c>
      <c r="O137" t="str">
        <f>VLOOKUP(N137,Ateliers!$A$2:$B$19,2)</f>
        <v>7ème continent</v>
      </c>
    </row>
    <row r="138" spans="1:15" ht="18.75" x14ac:dyDescent="0.3">
      <c r="A138" s="3" t="s">
        <v>242</v>
      </c>
      <c r="B138" s="3" t="s">
        <v>243</v>
      </c>
      <c r="C138" s="3" t="str">
        <f t="shared" si="6"/>
        <v>5EME2</v>
      </c>
      <c r="D138">
        <v>6</v>
      </c>
      <c r="E138" t="str">
        <f>VLOOKUP(D138,Ateliers!$A$2:$B$19,2)</f>
        <v>Scratchons en recyclant</v>
      </c>
      <c r="F138">
        <v>12</v>
      </c>
      <c r="G138" t="str">
        <f>VLOOKUP(F138,Ateliers!$A$2:$B$19,2)</f>
        <v xml:space="preserve"> Sérious Game</v>
      </c>
      <c r="H138">
        <v>9</v>
      </c>
      <c r="I138" t="str">
        <f>VLOOKUP(H138,Ateliers!$A$2:$B$19,2)</f>
        <v xml:space="preserve"> Label'Danse</v>
      </c>
      <c r="J138">
        <v>18</v>
      </c>
      <c r="K138" t="str">
        <f>VLOOKUP(J138,Ateliers!$A$2:$B$19,2)</f>
        <v>Les Oiseaux du Lac</v>
      </c>
      <c r="L138">
        <v>3</v>
      </c>
      <c r="M138" t="str">
        <f>VLOOKUP(L138,Ateliers!$A$2:$B$19,2)</f>
        <v xml:space="preserve"> Land Art</v>
      </c>
      <c r="N138">
        <v>11</v>
      </c>
      <c r="O138" t="str">
        <f>VLOOKUP(N138,Ateliers!$A$2:$B$19,2)</f>
        <v>Rando découverte à Vélo</v>
      </c>
    </row>
    <row r="139" spans="1:15" ht="18.75" x14ac:dyDescent="0.3">
      <c r="A139" s="3" t="s">
        <v>244</v>
      </c>
      <c r="B139" s="3" t="s">
        <v>173</v>
      </c>
      <c r="C139" s="3" t="str">
        <f t="shared" si="6"/>
        <v>5EME2</v>
      </c>
      <c r="D139">
        <v>18</v>
      </c>
      <c r="E139" t="str">
        <f>VLOOKUP(D139,Ateliers!$A$2:$B$19,2)</f>
        <v>Les Oiseaux du Lac</v>
      </c>
      <c r="F139">
        <v>1</v>
      </c>
      <c r="G139" t="str">
        <f>VLOOKUP(F139,Ateliers!$A$2:$B$19,2)</f>
        <v>Chasse aux Trésors</v>
      </c>
      <c r="H139">
        <v>3</v>
      </c>
      <c r="I139" t="str">
        <f>VLOOKUP(H139,Ateliers!$A$2:$B$19,2)</f>
        <v xml:space="preserve"> Land Art</v>
      </c>
      <c r="J139">
        <v>13</v>
      </c>
      <c r="K139" t="str">
        <f>VLOOKUP(J139,Ateliers!$A$2:$B$19,2)</f>
        <v>Spanglish games</v>
      </c>
      <c r="L139">
        <v>2</v>
      </c>
      <c r="M139" t="str">
        <f>VLOOKUP(L139,Ateliers!$A$2:$B$19,2)</f>
        <v>7ème continent</v>
      </c>
      <c r="N139">
        <v>11</v>
      </c>
      <c r="O139" t="str">
        <f>VLOOKUP(N139,Ateliers!$A$2:$B$19,2)</f>
        <v>Rando découverte à Vélo</v>
      </c>
    </row>
    <row r="140" spans="1:15" ht="18.75" x14ac:dyDescent="0.3">
      <c r="A140" s="3" t="s">
        <v>245</v>
      </c>
      <c r="B140" s="3" t="s">
        <v>246</v>
      </c>
      <c r="C140" s="3" t="s">
        <v>334</v>
      </c>
      <c r="D140">
        <v>17</v>
      </c>
      <c r="E140" t="str">
        <f>VLOOKUP(D140,Ateliers!$A$2:$B$19,2)</f>
        <v>Jeu Wild Animals</v>
      </c>
      <c r="F140">
        <v>11</v>
      </c>
      <c r="G140" t="str">
        <f>VLOOKUP(F140,Ateliers!$A$2:$B$19,2)</f>
        <v>Rando découverte à Vélo</v>
      </c>
      <c r="H140">
        <v>10</v>
      </c>
      <c r="I140" t="str">
        <f>VLOOKUP(H140,Ateliers!$A$2:$B$19,2)</f>
        <v>Eco-Lanta</v>
      </c>
      <c r="J140">
        <v>15</v>
      </c>
      <c r="K140" t="str">
        <f>VLOOKUP(J140,Ateliers!$A$2:$B$19,2)</f>
        <v>EcOlympiades</v>
      </c>
      <c r="L140">
        <v>7</v>
      </c>
      <c r="M140" t="str">
        <f>VLOOKUP(L140,Ateliers!$A$2:$B$19,2)</f>
        <v>O Buffe</v>
      </c>
      <c r="N140">
        <v>9</v>
      </c>
      <c r="O140" t="str">
        <f>VLOOKUP(N140,Ateliers!$A$2:$B$19,2)</f>
        <v xml:space="preserve"> Label'Danse</v>
      </c>
    </row>
    <row r="141" spans="1:15" ht="18.75" x14ac:dyDescent="0.3">
      <c r="A141" s="3" t="s">
        <v>247</v>
      </c>
      <c r="B141" s="3" t="s">
        <v>248</v>
      </c>
      <c r="C141" s="3" t="s">
        <v>334</v>
      </c>
      <c r="D141">
        <v>15</v>
      </c>
      <c r="E141" t="str">
        <f>VLOOKUP(D141,Ateliers!$A$2:$B$19,2)</f>
        <v>EcOlympiades</v>
      </c>
      <c r="F141">
        <v>11</v>
      </c>
      <c r="G141" t="str">
        <f>VLOOKUP(F141,Ateliers!$A$2:$B$19,2)</f>
        <v>Rando découverte à Vélo</v>
      </c>
      <c r="H141">
        <v>1</v>
      </c>
      <c r="I141" t="str">
        <f>VLOOKUP(H141,Ateliers!$A$2:$B$19,2)</f>
        <v>Chasse aux Trésors</v>
      </c>
      <c r="J141">
        <v>18</v>
      </c>
      <c r="K141" t="str">
        <f>VLOOKUP(J141,Ateliers!$A$2:$B$19,2)</f>
        <v>Les Oiseaux du Lac</v>
      </c>
      <c r="L141">
        <v>3</v>
      </c>
      <c r="M141" t="str">
        <f>VLOOKUP(L141,Ateliers!$A$2:$B$19,2)</f>
        <v xml:space="preserve"> Land Art</v>
      </c>
      <c r="N141">
        <v>14</v>
      </c>
      <c r="O141" t="str">
        <f>VLOOKUP(N141,Ateliers!$A$2:$B$19,2)</f>
        <v>Chanson Ecol'eau</v>
      </c>
    </row>
    <row r="142" spans="1:15" ht="18.75" x14ac:dyDescent="0.3">
      <c r="A142" s="3" t="s">
        <v>83</v>
      </c>
      <c r="B142" s="3" t="s">
        <v>249</v>
      </c>
      <c r="C142" s="3" t="s">
        <v>334</v>
      </c>
      <c r="D142">
        <v>11</v>
      </c>
      <c r="E142" t="str">
        <f>VLOOKUP(D142,Ateliers!$A$2:$B$19,2)</f>
        <v>Rando découverte à Vélo</v>
      </c>
      <c r="F142">
        <v>12</v>
      </c>
      <c r="G142" t="str">
        <f>VLOOKUP(F142,Ateliers!$A$2:$B$19,2)</f>
        <v xml:space="preserve"> Sérious Game</v>
      </c>
      <c r="H142">
        <v>10</v>
      </c>
      <c r="I142" t="str">
        <f>VLOOKUP(H142,Ateliers!$A$2:$B$19,2)</f>
        <v>Eco-Lanta</v>
      </c>
      <c r="J142">
        <v>18</v>
      </c>
      <c r="K142" t="str">
        <f>VLOOKUP(J142,Ateliers!$A$2:$B$19,2)</f>
        <v>Les Oiseaux du Lac</v>
      </c>
      <c r="L142">
        <v>9</v>
      </c>
      <c r="M142" t="str">
        <f>VLOOKUP(L142,Ateliers!$A$2:$B$19,2)</f>
        <v xml:space="preserve"> Label'Danse</v>
      </c>
      <c r="N142">
        <v>6</v>
      </c>
      <c r="O142" t="str">
        <f>VLOOKUP(N142,Ateliers!$A$2:$B$19,2)</f>
        <v>Scratchons en recyclant</v>
      </c>
    </row>
    <row r="143" spans="1:15" ht="18.75" x14ac:dyDescent="0.3">
      <c r="A143" s="3" t="s">
        <v>52</v>
      </c>
      <c r="B143" s="3" t="s">
        <v>333</v>
      </c>
      <c r="C143" s="3" t="s">
        <v>334</v>
      </c>
      <c r="D143">
        <v>18</v>
      </c>
      <c r="E143" t="str">
        <f>VLOOKUP(D143,Ateliers!$A$2:$B$19,2)</f>
        <v>Les Oiseaux du Lac</v>
      </c>
      <c r="F143">
        <v>12</v>
      </c>
      <c r="G143" t="str">
        <f>VLOOKUP(F143,Ateliers!$A$2:$B$19,2)</f>
        <v xml:space="preserve"> Sérious Game</v>
      </c>
      <c r="H143">
        <v>10</v>
      </c>
      <c r="I143" t="str">
        <f>VLOOKUP(H143,Ateliers!$A$2:$B$19,2)</f>
        <v>Eco-Lanta</v>
      </c>
      <c r="J143">
        <v>15</v>
      </c>
      <c r="K143" t="str">
        <f>VLOOKUP(J143,Ateliers!$A$2:$B$19,2)</f>
        <v>EcOlympiades</v>
      </c>
      <c r="L143">
        <v>3</v>
      </c>
      <c r="M143" t="str">
        <f>VLOOKUP(L143,Ateliers!$A$2:$B$19,2)</f>
        <v xml:space="preserve"> Land Art</v>
      </c>
      <c r="N143">
        <v>17</v>
      </c>
      <c r="O143" t="str">
        <f>VLOOKUP(N143,Ateliers!$A$2:$B$19,2)</f>
        <v>Jeu Wild Animals</v>
      </c>
    </row>
    <row r="144" spans="1:15" ht="18.75" x14ac:dyDescent="0.3">
      <c r="A144" s="3" t="s">
        <v>112</v>
      </c>
      <c r="B144" s="3" t="s">
        <v>250</v>
      </c>
      <c r="C144" s="3" t="s">
        <v>334</v>
      </c>
      <c r="D144">
        <v>15</v>
      </c>
      <c r="E144" t="str">
        <f>VLOOKUP(D144,Ateliers!$A$2:$B$19,2)</f>
        <v>EcOlympiades</v>
      </c>
      <c r="F144">
        <v>7</v>
      </c>
      <c r="G144" t="str">
        <f>VLOOKUP(F144,Ateliers!$A$2:$B$19,2)</f>
        <v>O Buffe</v>
      </c>
      <c r="H144">
        <v>10</v>
      </c>
      <c r="I144" t="str">
        <f>VLOOKUP(H144,Ateliers!$A$2:$B$19,2)</f>
        <v>Eco-Lanta</v>
      </c>
      <c r="J144">
        <v>18</v>
      </c>
      <c r="K144" t="str">
        <f>VLOOKUP(J144,Ateliers!$A$2:$B$19,2)</f>
        <v>Les Oiseaux du Lac</v>
      </c>
      <c r="L144">
        <v>9</v>
      </c>
      <c r="M144" t="str">
        <f>VLOOKUP(L144,Ateliers!$A$2:$B$19,2)</f>
        <v xml:space="preserve"> Label'Danse</v>
      </c>
      <c r="N144">
        <v>17</v>
      </c>
      <c r="O144" t="str">
        <f>VLOOKUP(N144,Ateliers!$A$2:$B$19,2)</f>
        <v>Jeu Wild Animals</v>
      </c>
    </row>
    <row r="145" spans="1:15" ht="18.75" x14ac:dyDescent="0.3">
      <c r="A145" s="3" t="s">
        <v>251</v>
      </c>
      <c r="B145" s="3" t="s">
        <v>252</v>
      </c>
      <c r="C145" s="3" t="s">
        <v>334</v>
      </c>
      <c r="D145">
        <v>18</v>
      </c>
      <c r="E145" t="str">
        <f>VLOOKUP(D145,Ateliers!$A$2:$B$19,2)</f>
        <v>Les Oiseaux du Lac</v>
      </c>
      <c r="F145">
        <v>7</v>
      </c>
      <c r="G145" t="str">
        <f>VLOOKUP(F145,Ateliers!$A$2:$B$19,2)</f>
        <v>O Buffe</v>
      </c>
      <c r="H145">
        <v>10</v>
      </c>
      <c r="I145" t="str">
        <f>VLOOKUP(H145,Ateliers!$A$2:$B$19,2)</f>
        <v>Eco-Lanta</v>
      </c>
      <c r="J145">
        <v>15</v>
      </c>
      <c r="K145" t="str">
        <f>VLOOKUP(J145,Ateliers!$A$2:$B$19,2)</f>
        <v>EcOlympiades</v>
      </c>
      <c r="L145">
        <v>3</v>
      </c>
      <c r="M145" t="str">
        <f>VLOOKUP(L145,Ateliers!$A$2:$B$19,2)</f>
        <v xml:space="preserve"> Land Art</v>
      </c>
      <c r="N145">
        <v>16</v>
      </c>
      <c r="O145" t="str">
        <f>VLOOKUP(N145,Ateliers!$A$2:$B$19,2)</f>
        <v>Pile sur le Bouchon</v>
      </c>
    </row>
    <row r="146" spans="1:15" ht="18.75" x14ac:dyDescent="0.3">
      <c r="A146" s="3" t="s">
        <v>25</v>
      </c>
      <c r="B146" s="3" t="s">
        <v>200</v>
      </c>
      <c r="C146" s="3" t="s">
        <v>334</v>
      </c>
      <c r="D146">
        <v>6</v>
      </c>
      <c r="E146" t="str">
        <f>VLOOKUP(D146,Ateliers!$A$2:$B$19,2)</f>
        <v>Scratchons en recyclant</v>
      </c>
      <c r="F146">
        <v>12</v>
      </c>
      <c r="G146" t="str">
        <f>VLOOKUP(F146,Ateliers!$A$2:$B$19,2)</f>
        <v xml:space="preserve"> Sérious Game</v>
      </c>
      <c r="H146">
        <v>15</v>
      </c>
      <c r="I146" t="str">
        <f>VLOOKUP(H146,Ateliers!$A$2:$B$19,2)</f>
        <v>EcOlympiades</v>
      </c>
      <c r="J146">
        <v>1</v>
      </c>
      <c r="K146" t="str">
        <f>VLOOKUP(J146,Ateliers!$A$2:$B$19,2)</f>
        <v>Chasse aux Trésors</v>
      </c>
      <c r="L146">
        <v>3</v>
      </c>
      <c r="M146" t="str">
        <f>VLOOKUP(L146,Ateliers!$A$2:$B$19,2)</f>
        <v xml:space="preserve"> Land Art</v>
      </c>
      <c r="N146">
        <v>2</v>
      </c>
      <c r="O146" t="str">
        <f>VLOOKUP(N146,Ateliers!$A$2:$B$19,2)</f>
        <v>7ème continent</v>
      </c>
    </row>
    <row r="147" spans="1:15" ht="18.75" x14ac:dyDescent="0.3">
      <c r="A147" s="3" t="s">
        <v>25</v>
      </c>
      <c r="B147" s="3" t="s">
        <v>253</v>
      </c>
      <c r="C147" s="3" t="s">
        <v>334</v>
      </c>
      <c r="D147">
        <v>6</v>
      </c>
      <c r="E147" t="str">
        <f>VLOOKUP(D147,Ateliers!$A$2:$B$19,2)</f>
        <v>Scratchons en recyclant</v>
      </c>
      <c r="F147">
        <v>12</v>
      </c>
      <c r="G147" t="str">
        <f>VLOOKUP(F147,Ateliers!$A$2:$B$19,2)</f>
        <v xml:space="preserve"> Sérious Game</v>
      </c>
      <c r="H147">
        <v>15</v>
      </c>
      <c r="I147" t="str">
        <f>VLOOKUP(H147,Ateliers!$A$2:$B$19,2)</f>
        <v>EcOlympiades</v>
      </c>
      <c r="J147">
        <v>13</v>
      </c>
      <c r="K147" t="str">
        <f>VLOOKUP(J147,Ateliers!$A$2:$B$19,2)</f>
        <v>Spanglish games</v>
      </c>
      <c r="L147">
        <v>3</v>
      </c>
      <c r="M147" t="str">
        <f>VLOOKUP(L147,Ateliers!$A$2:$B$19,2)</f>
        <v xml:space="preserve"> Land Art</v>
      </c>
      <c r="N147">
        <v>17</v>
      </c>
      <c r="O147" t="str">
        <f>VLOOKUP(N147,Ateliers!$A$2:$B$19,2)</f>
        <v>Jeu Wild Animals</v>
      </c>
    </row>
    <row r="148" spans="1:15" ht="18.75" x14ac:dyDescent="0.3">
      <c r="A148" s="3" t="s">
        <v>27</v>
      </c>
      <c r="B148" s="3" t="s">
        <v>254</v>
      </c>
      <c r="C148" s="3" t="s">
        <v>334</v>
      </c>
      <c r="D148">
        <v>17</v>
      </c>
      <c r="E148" t="str">
        <f>VLOOKUP(D148,Ateliers!$A$2:$B$19,2)</f>
        <v>Jeu Wild Animals</v>
      </c>
      <c r="F148">
        <v>7</v>
      </c>
      <c r="G148" t="str">
        <f>VLOOKUP(F148,Ateliers!$A$2:$B$19,2)</f>
        <v>O Buffe</v>
      </c>
      <c r="H148">
        <v>10</v>
      </c>
      <c r="I148" t="str">
        <f>VLOOKUP(H148,Ateliers!$A$2:$B$19,2)</f>
        <v>Eco-Lanta</v>
      </c>
      <c r="J148">
        <v>18</v>
      </c>
      <c r="K148" t="str">
        <f>VLOOKUP(J148,Ateliers!$A$2:$B$19,2)</f>
        <v>Les Oiseaux du Lac</v>
      </c>
      <c r="L148">
        <v>3</v>
      </c>
      <c r="M148" t="str">
        <f>VLOOKUP(L148,Ateliers!$A$2:$B$19,2)</f>
        <v xml:space="preserve"> Land Art</v>
      </c>
      <c r="N148">
        <v>11</v>
      </c>
      <c r="O148" t="str">
        <f>VLOOKUP(N148,Ateliers!$A$2:$B$19,2)</f>
        <v>Rando découverte à Vélo</v>
      </c>
    </row>
    <row r="149" spans="1:15" ht="18.75" x14ac:dyDescent="0.3">
      <c r="A149" s="3" t="s">
        <v>255</v>
      </c>
      <c r="B149" s="3" t="s">
        <v>256</v>
      </c>
      <c r="C149" s="3" t="s">
        <v>334</v>
      </c>
      <c r="D149">
        <v>17</v>
      </c>
      <c r="E149" t="str">
        <f>VLOOKUP(D149,Ateliers!$A$2:$B$19,2)</f>
        <v>Jeu Wild Animals</v>
      </c>
      <c r="F149">
        <v>1</v>
      </c>
      <c r="G149" t="str">
        <f>VLOOKUP(F149,Ateliers!$A$2:$B$19,2)</f>
        <v>Chasse aux Trésors</v>
      </c>
      <c r="H149">
        <v>4</v>
      </c>
      <c r="I149" t="str">
        <f>VLOOKUP(H149,Ateliers!$A$2:$B$19,2)</f>
        <v xml:space="preserve"> Grand Nettoyage de printemps</v>
      </c>
      <c r="J149">
        <v>18</v>
      </c>
      <c r="K149" t="str">
        <f>VLOOKUP(J149,Ateliers!$A$2:$B$19,2)</f>
        <v>Les Oiseaux du Lac</v>
      </c>
      <c r="L149">
        <v>7</v>
      </c>
      <c r="M149" t="str">
        <f>VLOOKUP(L149,Ateliers!$A$2:$B$19,2)</f>
        <v>O Buffe</v>
      </c>
      <c r="N149">
        <v>6</v>
      </c>
      <c r="O149" t="str">
        <f>VLOOKUP(N149,Ateliers!$A$2:$B$19,2)</f>
        <v>Scratchons en recyclant</v>
      </c>
    </row>
    <row r="150" spans="1:15" ht="18.75" x14ac:dyDescent="0.3">
      <c r="A150" s="3" t="s">
        <v>257</v>
      </c>
      <c r="B150" s="3" t="s">
        <v>258</v>
      </c>
      <c r="C150" s="3" t="s">
        <v>334</v>
      </c>
      <c r="D150">
        <v>2</v>
      </c>
      <c r="E150" t="str">
        <f>VLOOKUP(D150,Ateliers!$A$2:$B$19,2)</f>
        <v>7ème continent</v>
      </c>
      <c r="F150">
        <v>7</v>
      </c>
      <c r="G150" t="str">
        <f>VLOOKUP(F150,Ateliers!$A$2:$B$19,2)</f>
        <v>O Buffe</v>
      </c>
      <c r="H150">
        <v>4</v>
      </c>
      <c r="I150" t="str">
        <f>VLOOKUP(H150,Ateliers!$A$2:$B$19,2)</f>
        <v xml:space="preserve"> Grand Nettoyage de printemps</v>
      </c>
      <c r="J150">
        <v>11</v>
      </c>
      <c r="K150" t="str">
        <f>VLOOKUP(J150,Ateliers!$A$2:$B$19,2)</f>
        <v>Rando découverte à Vélo</v>
      </c>
      <c r="L150">
        <v>12</v>
      </c>
      <c r="M150" t="str">
        <f>VLOOKUP(L150,Ateliers!$A$2:$B$19,2)</f>
        <v xml:space="preserve"> Sérious Game</v>
      </c>
      <c r="N150">
        <v>16</v>
      </c>
      <c r="O150" t="str">
        <f>VLOOKUP(N150,Ateliers!$A$2:$B$19,2)</f>
        <v>Pile sur le Bouchon</v>
      </c>
    </row>
    <row r="151" spans="1:15" ht="18.75" x14ac:dyDescent="0.3">
      <c r="A151" s="3" t="s">
        <v>170</v>
      </c>
      <c r="B151" s="3" t="s">
        <v>259</v>
      </c>
      <c r="C151" s="3" t="s">
        <v>334</v>
      </c>
      <c r="D151">
        <v>18</v>
      </c>
      <c r="E151" t="str">
        <f>VLOOKUP(D151,Ateliers!$A$2:$B$19,2)</f>
        <v>Les Oiseaux du Lac</v>
      </c>
      <c r="F151">
        <v>11</v>
      </c>
      <c r="G151" t="str">
        <f>VLOOKUP(F151,Ateliers!$A$2:$B$19,2)</f>
        <v>Rando découverte à Vélo</v>
      </c>
      <c r="H151">
        <v>10</v>
      </c>
      <c r="I151" t="str">
        <f>VLOOKUP(H151,Ateliers!$A$2:$B$19,2)</f>
        <v>Eco-Lanta</v>
      </c>
      <c r="J151">
        <v>1</v>
      </c>
      <c r="K151" t="str">
        <f>VLOOKUP(J151,Ateliers!$A$2:$B$19,2)</f>
        <v>Chasse aux Trésors</v>
      </c>
      <c r="L151">
        <v>9</v>
      </c>
      <c r="M151" t="str">
        <f>VLOOKUP(L151,Ateliers!$A$2:$B$19,2)</f>
        <v xml:space="preserve"> Label'Danse</v>
      </c>
      <c r="N151">
        <v>16</v>
      </c>
      <c r="O151" t="str">
        <f>VLOOKUP(N151,Ateliers!$A$2:$B$19,2)</f>
        <v>Pile sur le Bouchon</v>
      </c>
    </row>
    <row r="152" spans="1:15" ht="18.75" x14ac:dyDescent="0.3">
      <c r="A152" s="3" t="s">
        <v>260</v>
      </c>
      <c r="B152" s="3" t="s">
        <v>160</v>
      </c>
      <c r="C152" s="3" t="s">
        <v>334</v>
      </c>
      <c r="D152">
        <v>16</v>
      </c>
      <c r="E152" t="str">
        <f>VLOOKUP(D152,Ateliers!$A$2:$B$19,2)</f>
        <v>Pile sur le Bouchon</v>
      </c>
      <c r="F152">
        <v>1</v>
      </c>
      <c r="G152" t="str">
        <f>VLOOKUP(F152,Ateliers!$A$2:$B$19,2)</f>
        <v>Chasse aux Trésors</v>
      </c>
      <c r="H152">
        <v>4</v>
      </c>
      <c r="I152" t="str">
        <f>VLOOKUP(H152,Ateliers!$A$2:$B$19,2)</f>
        <v xml:space="preserve"> Grand Nettoyage de printemps</v>
      </c>
      <c r="J152">
        <v>15</v>
      </c>
      <c r="K152" t="str">
        <f>VLOOKUP(J152,Ateliers!$A$2:$B$19,2)</f>
        <v>EcOlympiades</v>
      </c>
      <c r="L152">
        <v>6</v>
      </c>
      <c r="M152" t="str">
        <f>VLOOKUP(L152,Ateliers!$A$2:$B$19,2)</f>
        <v>Scratchons en recyclant</v>
      </c>
      <c r="N152">
        <v>11</v>
      </c>
      <c r="O152" t="str">
        <f>VLOOKUP(N152,Ateliers!$A$2:$B$19,2)</f>
        <v>Rando découverte à Vélo</v>
      </c>
    </row>
    <row r="153" spans="1:15" ht="18.75" x14ac:dyDescent="0.3">
      <c r="A153" s="3" t="s">
        <v>134</v>
      </c>
      <c r="B153" s="3" t="s">
        <v>6</v>
      </c>
      <c r="C153" s="3" t="s">
        <v>334</v>
      </c>
      <c r="D153">
        <v>9</v>
      </c>
      <c r="E153" t="str">
        <f>VLOOKUP(D153,Ateliers!$A$2:$B$19,2)</f>
        <v xml:space="preserve"> Label'Danse</v>
      </c>
      <c r="F153">
        <v>12</v>
      </c>
      <c r="G153" t="str">
        <f>VLOOKUP(F153,Ateliers!$A$2:$B$19,2)</f>
        <v xml:space="preserve"> Sérious Game</v>
      </c>
      <c r="H153">
        <v>10</v>
      </c>
      <c r="I153" t="str">
        <f>VLOOKUP(H153,Ateliers!$A$2:$B$19,2)</f>
        <v>Eco-Lanta</v>
      </c>
      <c r="J153">
        <v>15</v>
      </c>
      <c r="K153" t="str">
        <f>VLOOKUP(J153,Ateliers!$A$2:$B$19,2)</f>
        <v>EcOlympiades</v>
      </c>
      <c r="L153">
        <v>11</v>
      </c>
      <c r="M153" t="str">
        <f>VLOOKUP(L153,Ateliers!$A$2:$B$19,2)</f>
        <v>Rando découverte à Vélo</v>
      </c>
      <c r="N153">
        <v>13</v>
      </c>
      <c r="O153" t="str">
        <f>VLOOKUP(N153,Ateliers!$A$2:$B$19,2)</f>
        <v>Spanglish games</v>
      </c>
    </row>
    <row r="154" spans="1:15" ht="18.75" x14ac:dyDescent="0.3">
      <c r="A154" s="3" t="s">
        <v>102</v>
      </c>
      <c r="B154" s="3" t="s">
        <v>261</v>
      </c>
      <c r="C154" s="3" t="s">
        <v>334</v>
      </c>
      <c r="D154">
        <v>11</v>
      </c>
      <c r="E154" t="str">
        <f>VLOOKUP(D154,Ateliers!$A$2:$B$19,2)</f>
        <v>Rando découverte à Vélo</v>
      </c>
      <c r="F154">
        <v>7</v>
      </c>
      <c r="G154" t="str">
        <f>VLOOKUP(F154,Ateliers!$A$2:$B$19,2)</f>
        <v>O Buffe</v>
      </c>
      <c r="H154">
        <v>9</v>
      </c>
      <c r="I154" t="str">
        <f>VLOOKUP(H154,Ateliers!$A$2:$B$19,2)</f>
        <v xml:space="preserve"> Label'Danse</v>
      </c>
      <c r="J154">
        <v>18</v>
      </c>
      <c r="K154" t="str">
        <f>VLOOKUP(J154,Ateliers!$A$2:$B$19,2)</f>
        <v>Les Oiseaux du Lac</v>
      </c>
      <c r="L154">
        <v>12</v>
      </c>
      <c r="M154" t="str">
        <f>VLOOKUP(L154,Ateliers!$A$2:$B$19,2)</f>
        <v xml:space="preserve"> Sérious Game</v>
      </c>
      <c r="N154">
        <v>4</v>
      </c>
      <c r="O154" t="str">
        <f>VLOOKUP(N154,Ateliers!$A$2:$B$19,2)</f>
        <v xml:space="preserve"> Grand Nettoyage de printemps</v>
      </c>
    </row>
    <row r="155" spans="1:15" ht="18.75" x14ac:dyDescent="0.3">
      <c r="A155" s="3" t="s">
        <v>262</v>
      </c>
      <c r="B155" s="3" t="s">
        <v>58</v>
      </c>
      <c r="C155" s="3" t="s">
        <v>334</v>
      </c>
      <c r="D155">
        <v>18</v>
      </c>
      <c r="E155" t="str">
        <f>VLOOKUP(D155,Ateliers!$A$2:$B$19,2)</f>
        <v>Les Oiseaux du Lac</v>
      </c>
      <c r="F155">
        <v>11</v>
      </c>
      <c r="G155" t="str">
        <f>VLOOKUP(F155,Ateliers!$A$2:$B$19,2)</f>
        <v>Rando découverte à Vélo</v>
      </c>
      <c r="H155">
        <v>14</v>
      </c>
      <c r="I155" t="str">
        <f>VLOOKUP(H155,Ateliers!$A$2:$B$19,2)</f>
        <v>Chanson Ecol'eau</v>
      </c>
      <c r="J155">
        <v>9</v>
      </c>
      <c r="K155" t="str">
        <f>VLOOKUP(J155,Ateliers!$A$2:$B$19,2)</f>
        <v xml:space="preserve"> Label'Danse</v>
      </c>
      <c r="L155">
        <v>7</v>
      </c>
      <c r="M155" t="str">
        <f>VLOOKUP(L155,Ateliers!$A$2:$B$19,2)</f>
        <v>O Buffe</v>
      </c>
      <c r="N155">
        <v>4</v>
      </c>
      <c r="O155" t="str">
        <f>VLOOKUP(N155,Ateliers!$A$2:$B$19,2)</f>
        <v xml:space="preserve"> Grand Nettoyage de printemps</v>
      </c>
    </row>
    <row r="156" spans="1:15" ht="18.75" x14ac:dyDescent="0.3">
      <c r="A156" s="3" t="s">
        <v>263</v>
      </c>
      <c r="B156" s="3" t="s">
        <v>264</v>
      </c>
      <c r="C156" s="3" t="s">
        <v>334</v>
      </c>
      <c r="D156">
        <v>17</v>
      </c>
      <c r="E156" t="str">
        <f>VLOOKUP(D156,Ateliers!$A$2:$B$19,2)</f>
        <v>Jeu Wild Animals</v>
      </c>
      <c r="F156">
        <v>2</v>
      </c>
      <c r="G156" t="str">
        <f>VLOOKUP(F156,Ateliers!$A$2:$B$19,2)</f>
        <v>7ème continent</v>
      </c>
      <c r="H156">
        <v>10</v>
      </c>
      <c r="I156" t="str">
        <f>VLOOKUP(H156,Ateliers!$A$2:$B$19,2)</f>
        <v>Eco-Lanta</v>
      </c>
      <c r="J156">
        <v>15</v>
      </c>
      <c r="K156" t="str">
        <f>VLOOKUP(J156,Ateliers!$A$2:$B$19,2)</f>
        <v>EcOlympiades</v>
      </c>
      <c r="L156">
        <v>12</v>
      </c>
      <c r="M156" t="str">
        <f>VLOOKUP(L156,Ateliers!$A$2:$B$19,2)</f>
        <v xml:space="preserve"> Sérious Game</v>
      </c>
      <c r="N156">
        <v>14</v>
      </c>
      <c r="O156" t="str">
        <f>VLOOKUP(N156,Ateliers!$A$2:$B$19,2)</f>
        <v>Chanson Ecol'eau</v>
      </c>
    </row>
    <row r="157" spans="1:15" ht="18.75" x14ac:dyDescent="0.3">
      <c r="A157" s="3" t="s">
        <v>265</v>
      </c>
      <c r="B157" s="3" t="s">
        <v>147</v>
      </c>
      <c r="C157" s="3" t="s">
        <v>334</v>
      </c>
      <c r="D157">
        <v>16</v>
      </c>
      <c r="E157" t="str">
        <f>VLOOKUP(D157,Ateliers!$A$2:$B$19,2)</f>
        <v>Pile sur le Bouchon</v>
      </c>
      <c r="F157">
        <v>7</v>
      </c>
      <c r="G157" t="str">
        <f>VLOOKUP(F157,Ateliers!$A$2:$B$19,2)</f>
        <v>O Buffe</v>
      </c>
      <c r="H157">
        <v>4</v>
      </c>
      <c r="I157" t="str">
        <f>VLOOKUP(H157,Ateliers!$A$2:$B$19,2)</f>
        <v xml:space="preserve"> Grand Nettoyage de printemps</v>
      </c>
      <c r="J157">
        <v>11</v>
      </c>
      <c r="K157" t="str">
        <f>VLOOKUP(J157,Ateliers!$A$2:$B$19,2)</f>
        <v>Rando découverte à Vélo</v>
      </c>
      <c r="L157">
        <v>12</v>
      </c>
      <c r="M157" t="str">
        <f>VLOOKUP(L157,Ateliers!$A$2:$B$19,2)</f>
        <v xml:space="preserve"> Sérious Game</v>
      </c>
      <c r="N157">
        <v>2</v>
      </c>
      <c r="O157" t="str">
        <f>VLOOKUP(N157,Ateliers!$A$2:$B$19,2)</f>
        <v>7ème continent</v>
      </c>
    </row>
    <row r="158" spans="1:15" ht="18.75" x14ac:dyDescent="0.3">
      <c r="A158" s="3" t="s">
        <v>138</v>
      </c>
      <c r="B158" s="3" t="s">
        <v>266</v>
      </c>
      <c r="C158" s="3" t="s">
        <v>334</v>
      </c>
      <c r="D158">
        <v>11</v>
      </c>
      <c r="E158" t="str">
        <f>VLOOKUP(D158,Ateliers!$A$2:$B$19,2)</f>
        <v>Rando découverte à Vélo</v>
      </c>
      <c r="F158">
        <v>1</v>
      </c>
      <c r="G158" t="str">
        <f>VLOOKUP(F158,Ateliers!$A$2:$B$19,2)</f>
        <v>Chasse aux Trésors</v>
      </c>
      <c r="H158">
        <v>14</v>
      </c>
      <c r="I158" t="str">
        <f>VLOOKUP(H158,Ateliers!$A$2:$B$19,2)</f>
        <v>Chanson Ecol'eau</v>
      </c>
      <c r="J158">
        <v>9</v>
      </c>
      <c r="K158" t="str">
        <f>VLOOKUP(J158,Ateliers!$A$2:$B$19,2)</f>
        <v xml:space="preserve"> Label'Danse</v>
      </c>
      <c r="L158">
        <v>6</v>
      </c>
      <c r="M158" t="str">
        <f>VLOOKUP(L158,Ateliers!$A$2:$B$19,2)</f>
        <v>Scratchons en recyclant</v>
      </c>
      <c r="N158">
        <v>4</v>
      </c>
      <c r="O158" t="str">
        <f>VLOOKUP(N158,Ateliers!$A$2:$B$19,2)</f>
        <v xml:space="preserve"> Grand Nettoyage de printemps</v>
      </c>
    </row>
    <row r="159" spans="1:15" ht="18.75" x14ac:dyDescent="0.3">
      <c r="A159" s="3" t="s">
        <v>141</v>
      </c>
      <c r="B159" s="3" t="s">
        <v>127</v>
      </c>
      <c r="C159" s="3" t="str">
        <f t="shared" ref="C159:C170" si="7">"6EME2"</f>
        <v>6EME2</v>
      </c>
      <c r="D159">
        <v>6</v>
      </c>
      <c r="E159" t="str">
        <f>VLOOKUP(D159,Ateliers!$A$2:$B$19,2)</f>
        <v>Scratchons en recyclant</v>
      </c>
      <c r="F159">
        <v>11</v>
      </c>
      <c r="G159" t="str">
        <f>VLOOKUP(F159,Ateliers!$A$2:$B$19,2)</f>
        <v>Rando découverte à Vélo</v>
      </c>
      <c r="H159">
        <v>9</v>
      </c>
      <c r="I159" t="str">
        <f>VLOOKUP(H159,Ateliers!$A$2:$B$19,2)</f>
        <v xml:space="preserve"> Label'Danse</v>
      </c>
      <c r="J159">
        <v>5</v>
      </c>
      <c r="K159" t="str">
        <f>VLOOKUP(J159,Ateliers!$A$2:$B$19,2)</f>
        <v>Hydrogène, combustible de demain?</v>
      </c>
      <c r="L159">
        <v>7</v>
      </c>
      <c r="M159" t="str">
        <f>VLOOKUP(L159,Ateliers!$A$2:$B$19,2)</f>
        <v>O Buffe</v>
      </c>
      <c r="N159">
        <v>16</v>
      </c>
      <c r="O159" t="str">
        <f>VLOOKUP(N159,Ateliers!$A$2:$B$19,2)</f>
        <v>Pile sur le Bouchon</v>
      </c>
    </row>
    <row r="160" spans="1:15" ht="18.75" x14ac:dyDescent="0.3">
      <c r="A160" s="3" t="s">
        <v>267</v>
      </c>
      <c r="B160" s="3" t="s">
        <v>74</v>
      </c>
      <c r="C160" s="3" t="str">
        <f t="shared" si="7"/>
        <v>6EME2</v>
      </c>
      <c r="D160">
        <v>6</v>
      </c>
      <c r="E160" t="str">
        <f>VLOOKUP(D160,Ateliers!$A$2:$B$19,2)</f>
        <v>Scratchons en recyclant</v>
      </c>
      <c r="F160">
        <v>1</v>
      </c>
      <c r="G160" t="str">
        <f>VLOOKUP(F160,Ateliers!$A$2:$B$19,2)</f>
        <v>Chasse aux Trésors</v>
      </c>
      <c r="H160">
        <v>17</v>
      </c>
      <c r="I160" t="str">
        <f>VLOOKUP(H160,Ateliers!$A$2:$B$19,2)</f>
        <v>Jeu Wild Animals</v>
      </c>
      <c r="J160">
        <v>9</v>
      </c>
      <c r="K160" t="str">
        <f>VLOOKUP(J160,Ateliers!$A$2:$B$19,2)</f>
        <v xml:space="preserve"> Label'Danse</v>
      </c>
      <c r="L160">
        <v>13</v>
      </c>
      <c r="M160" t="str">
        <f>VLOOKUP(L160,Ateliers!$A$2:$B$19,2)</f>
        <v>Spanglish games</v>
      </c>
      <c r="N160">
        <v>16</v>
      </c>
      <c r="O160" t="str">
        <f>VLOOKUP(N160,Ateliers!$A$2:$B$19,2)</f>
        <v>Pile sur le Bouchon</v>
      </c>
    </row>
    <row r="161" spans="1:15" ht="18.75" x14ac:dyDescent="0.3">
      <c r="A161" s="3" t="s">
        <v>268</v>
      </c>
      <c r="B161" s="3" t="s">
        <v>4</v>
      </c>
      <c r="C161" s="3" t="str">
        <f t="shared" si="7"/>
        <v>6EME2</v>
      </c>
      <c r="E161" t="e">
        <f>VLOOKUP(D161,Ateliers!$A$2:$B$19,2)</f>
        <v>#N/A</v>
      </c>
      <c r="G161" t="e">
        <f>VLOOKUP(F161,Ateliers!$A$2:$B$19,2)</f>
        <v>#N/A</v>
      </c>
      <c r="I161" t="e">
        <f>VLOOKUP(H161,Ateliers!$A$2:$B$19,2)</f>
        <v>#N/A</v>
      </c>
      <c r="K161" t="e">
        <f>VLOOKUP(J161,Ateliers!$A$2:$B$19,2)</f>
        <v>#N/A</v>
      </c>
      <c r="M161" t="e">
        <f>VLOOKUP(L161,Ateliers!$A$2:$B$19,2)</f>
        <v>#N/A</v>
      </c>
      <c r="O161" t="e">
        <f>VLOOKUP(N161,Ateliers!$A$2:$B$19,2)</f>
        <v>#N/A</v>
      </c>
    </row>
    <row r="162" spans="1:15" ht="18.75" x14ac:dyDescent="0.3">
      <c r="A162" s="3" t="s">
        <v>269</v>
      </c>
      <c r="B162" s="3" t="s">
        <v>270</v>
      </c>
      <c r="C162" s="3" t="str">
        <f t="shared" si="7"/>
        <v>6EME2</v>
      </c>
      <c r="D162">
        <v>15</v>
      </c>
      <c r="E162" t="str">
        <f>VLOOKUP(D162,Ateliers!$A$2:$B$19,2)</f>
        <v>EcOlympiades</v>
      </c>
      <c r="F162">
        <v>6</v>
      </c>
      <c r="G162" t="str">
        <f>VLOOKUP(F162,Ateliers!$A$2:$B$19,2)</f>
        <v>Scratchons en recyclant</v>
      </c>
      <c r="H162">
        <v>17</v>
      </c>
      <c r="I162" t="str">
        <f>VLOOKUP(H162,Ateliers!$A$2:$B$19,2)</f>
        <v>Jeu Wild Animals</v>
      </c>
      <c r="J162">
        <v>1</v>
      </c>
      <c r="K162" t="str">
        <f>VLOOKUP(J162,Ateliers!$A$2:$B$19,2)</f>
        <v>Chasse aux Trésors</v>
      </c>
      <c r="L162">
        <v>11</v>
      </c>
      <c r="M162" t="str">
        <f>VLOOKUP(L162,Ateliers!$A$2:$B$19,2)</f>
        <v>Rando découverte à Vélo</v>
      </c>
      <c r="N162">
        <v>16</v>
      </c>
      <c r="O162" t="str">
        <f>VLOOKUP(N162,Ateliers!$A$2:$B$19,2)</f>
        <v>Pile sur le Bouchon</v>
      </c>
    </row>
    <row r="163" spans="1:15" ht="18.75" x14ac:dyDescent="0.3">
      <c r="A163" s="3" t="s">
        <v>56</v>
      </c>
      <c r="B163" s="3" t="s">
        <v>271</v>
      </c>
      <c r="C163" s="3" t="str">
        <f t="shared" si="7"/>
        <v>6EME2</v>
      </c>
      <c r="D163">
        <v>17</v>
      </c>
      <c r="E163" t="str">
        <f>VLOOKUP(D163,Ateliers!$A$2:$B$19,2)</f>
        <v>Jeu Wild Animals</v>
      </c>
      <c r="F163">
        <v>2</v>
      </c>
      <c r="G163" t="str">
        <f>VLOOKUP(F163,Ateliers!$A$2:$B$19,2)</f>
        <v>7ème continent</v>
      </c>
      <c r="H163">
        <v>14</v>
      </c>
      <c r="I163" t="str">
        <f>VLOOKUP(H163,Ateliers!$A$2:$B$19,2)</f>
        <v>Chanson Ecol'eau</v>
      </c>
      <c r="J163">
        <v>13</v>
      </c>
      <c r="K163" t="str">
        <f>VLOOKUP(J163,Ateliers!$A$2:$B$19,2)</f>
        <v>Spanglish games</v>
      </c>
      <c r="L163">
        <v>6</v>
      </c>
      <c r="M163" t="str">
        <f>VLOOKUP(L163,Ateliers!$A$2:$B$19,2)</f>
        <v>Scratchons en recyclant</v>
      </c>
      <c r="N163">
        <v>11</v>
      </c>
      <c r="O163" t="str">
        <f>VLOOKUP(N163,Ateliers!$A$2:$B$19,2)</f>
        <v>Rando découverte à Vélo</v>
      </c>
    </row>
    <row r="164" spans="1:15" ht="18.75" x14ac:dyDescent="0.3">
      <c r="A164" s="3" t="s">
        <v>272</v>
      </c>
      <c r="B164" s="3" t="s">
        <v>273</v>
      </c>
      <c r="C164" s="3" t="str">
        <f t="shared" si="7"/>
        <v>6EME2</v>
      </c>
      <c r="D164">
        <v>15</v>
      </c>
      <c r="E164" t="str">
        <f>VLOOKUP(D164,Ateliers!$A$2:$B$19,2)</f>
        <v>EcOlympiades</v>
      </c>
      <c r="F164">
        <v>12</v>
      </c>
      <c r="G164" t="str">
        <f>VLOOKUP(F164,Ateliers!$A$2:$B$19,2)</f>
        <v xml:space="preserve"> Sérious Game</v>
      </c>
      <c r="H164">
        <v>1</v>
      </c>
      <c r="I164" t="str">
        <f>VLOOKUP(H164,Ateliers!$A$2:$B$19,2)</f>
        <v>Chasse aux Trésors</v>
      </c>
      <c r="J164">
        <v>11</v>
      </c>
      <c r="K164" t="str">
        <f>VLOOKUP(J164,Ateliers!$A$2:$B$19,2)</f>
        <v>Rando découverte à Vélo</v>
      </c>
      <c r="L164">
        <v>8</v>
      </c>
      <c r="M164" t="str">
        <f>VLOOKUP(L164,Ateliers!$A$2:$B$19,2)</f>
        <v>9m2 de terre à inventer</v>
      </c>
      <c r="N164">
        <v>17</v>
      </c>
      <c r="O164" t="str">
        <f>VLOOKUP(N164,Ateliers!$A$2:$B$19,2)</f>
        <v>Jeu Wild Animals</v>
      </c>
    </row>
    <row r="165" spans="1:15" ht="18.75" x14ac:dyDescent="0.3">
      <c r="A165" s="3" t="s">
        <v>274</v>
      </c>
      <c r="B165" s="3" t="s">
        <v>85</v>
      </c>
      <c r="C165" s="3" t="str">
        <f t="shared" si="7"/>
        <v>6EME2</v>
      </c>
      <c r="D165">
        <v>11</v>
      </c>
      <c r="E165" t="str">
        <f>VLOOKUP(D165,Ateliers!$A$2:$B$19,2)</f>
        <v>Rando découverte à Vélo</v>
      </c>
      <c r="F165">
        <v>6</v>
      </c>
      <c r="G165" t="str">
        <f>VLOOKUP(F165,Ateliers!$A$2:$B$19,2)</f>
        <v>Scratchons en recyclant</v>
      </c>
      <c r="H165">
        <v>14</v>
      </c>
      <c r="I165" t="str">
        <f>VLOOKUP(H165,Ateliers!$A$2:$B$19,2)</f>
        <v>Chanson Ecol'eau</v>
      </c>
      <c r="J165">
        <v>5</v>
      </c>
      <c r="K165" t="str">
        <f>VLOOKUP(J165,Ateliers!$A$2:$B$19,2)</f>
        <v>Hydrogène, combustible de demain?</v>
      </c>
      <c r="L165">
        <v>7</v>
      </c>
      <c r="M165" t="str">
        <f>VLOOKUP(L165,Ateliers!$A$2:$B$19,2)</f>
        <v>O Buffe</v>
      </c>
      <c r="N165">
        <v>16</v>
      </c>
      <c r="O165" t="str">
        <f>VLOOKUP(N165,Ateliers!$A$2:$B$19,2)</f>
        <v>Pile sur le Bouchon</v>
      </c>
    </row>
    <row r="166" spans="1:15" ht="18.75" x14ac:dyDescent="0.3">
      <c r="A166" s="3" t="s">
        <v>275</v>
      </c>
      <c r="B166" s="3" t="s">
        <v>276</v>
      </c>
      <c r="C166" s="3" t="str">
        <f t="shared" si="7"/>
        <v>6EME2</v>
      </c>
      <c r="D166">
        <v>11</v>
      </c>
      <c r="E166" t="str">
        <f>VLOOKUP(D166,Ateliers!$A$2:$B$19,2)</f>
        <v>Rando découverte à Vélo</v>
      </c>
      <c r="F166">
        <v>7</v>
      </c>
      <c r="G166" t="str">
        <f>VLOOKUP(F166,Ateliers!$A$2:$B$19,2)</f>
        <v>O Buffe</v>
      </c>
      <c r="H166">
        <v>17</v>
      </c>
      <c r="I166" t="str">
        <f>VLOOKUP(H166,Ateliers!$A$2:$B$19,2)</f>
        <v>Jeu Wild Animals</v>
      </c>
      <c r="J166">
        <v>15</v>
      </c>
      <c r="K166" t="str">
        <f>VLOOKUP(J166,Ateliers!$A$2:$B$19,2)</f>
        <v>EcOlympiades</v>
      </c>
      <c r="L166">
        <v>3</v>
      </c>
      <c r="M166" t="str">
        <f>VLOOKUP(L166,Ateliers!$A$2:$B$19,2)</f>
        <v xml:space="preserve"> Land Art</v>
      </c>
      <c r="N166">
        <v>14</v>
      </c>
      <c r="O166" t="str">
        <f>VLOOKUP(N166,Ateliers!$A$2:$B$19,2)</f>
        <v>Chanson Ecol'eau</v>
      </c>
    </row>
    <row r="167" spans="1:15" ht="18.75" x14ac:dyDescent="0.3">
      <c r="A167" s="3" t="s">
        <v>64</v>
      </c>
      <c r="B167" s="3" t="s">
        <v>277</v>
      </c>
      <c r="C167" s="3" t="str">
        <f t="shared" si="7"/>
        <v>6EME2</v>
      </c>
      <c r="D167">
        <v>17</v>
      </c>
      <c r="E167" t="str">
        <f>VLOOKUP(D167,Ateliers!$A$2:$B$19,2)</f>
        <v>Jeu Wild Animals</v>
      </c>
      <c r="F167">
        <v>6</v>
      </c>
      <c r="G167" t="str">
        <f>VLOOKUP(F167,Ateliers!$A$2:$B$19,2)</f>
        <v>Scratchons en recyclant</v>
      </c>
      <c r="H167">
        <v>10</v>
      </c>
      <c r="I167" t="str">
        <f>VLOOKUP(H167,Ateliers!$A$2:$B$19,2)</f>
        <v>Eco-Lanta</v>
      </c>
      <c r="J167">
        <v>15</v>
      </c>
      <c r="K167" t="str">
        <f>VLOOKUP(J167,Ateliers!$A$2:$B$19,2)</f>
        <v>EcOlympiades</v>
      </c>
      <c r="L167">
        <v>12</v>
      </c>
      <c r="M167" t="str">
        <f>VLOOKUP(L167,Ateliers!$A$2:$B$19,2)</f>
        <v xml:space="preserve"> Sérious Game</v>
      </c>
      <c r="N167">
        <v>9</v>
      </c>
      <c r="O167" t="str">
        <f>VLOOKUP(N167,Ateliers!$A$2:$B$19,2)</f>
        <v xml:space="preserve"> Label'Danse</v>
      </c>
    </row>
    <row r="168" spans="1:15" ht="18.75" x14ac:dyDescent="0.3">
      <c r="A168" s="3" t="s">
        <v>278</v>
      </c>
      <c r="B168" s="3" t="s">
        <v>279</v>
      </c>
      <c r="C168" s="3" t="str">
        <f t="shared" si="7"/>
        <v>6EME2</v>
      </c>
      <c r="D168">
        <v>11</v>
      </c>
      <c r="E168" t="str">
        <f>VLOOKUP(D168,Ateliers!$A$2:$B$19,2)</f>
        <v>Rando découverte à Vélo</v>
      </c>
      <c r="F168">
        <v>5</v>
      </c>
      <c r="G168" t="str">
        <f>VLOOKUP(F168,Ateliers!$A$2:$B$19,2)</f>
        <v>Hydrogène, combustible de demain?</v>
      </c>
      <c r="H168">
        <v>14</v>
      </c>
      <c r="I168" t="str">
        <f>VLOOKUP(H168,Ateliers!$A$2:$B$19,2)</f>
        <v>Chanson Ecol'eau</v>
      </c>
      <c r="J168">
        <v>1</v>
      </c>
      <c r="K168" t="str">
        <f>VLOOKUP(J168,Ateliers!$A$2:$B$19,2)</f>
        <v>Chasse aux Trésors</v>
      </c>
      <c r="L168">
        <v>7</v>
      </c>
      <c r="M168" t="str">
        <f>VLOOKUP(L168,Ateliers!$A$2:$B$19,2)</f>
        <v>O Buffe</v>
      </c>
      <c r="N168">
        <v>13</v>
      </c>
      <c r="O168" t="str">
        <f>VLOOKUP(N168,Ateliers!$A$2:$B$19,2)</f>
        <v>Spanglish games</v>
      </c>
    </row>
    <row r="169" spans="1:15" ht="18.75" x14ac:dyDescent="0.3">
      <c r="A169" s="3" t="s">
        <v>280</v>
      </c>
      <c r="B169" s="3" t="s">
        <v>281</v>
      </c>
      <c r="C169" s="3" t="str">
        <f t="shared" si="7"/>
        <v>6EME2</v>
      </c>
      <c r="D169">
        <v>11</v>
      </c>
      <c r="E169" t="str">
        <f>VLOOKUP(D169,Ateliers!$A$2:$B$19,2)</f>
        <v>Rando découverte à Vélo</v>
      </c>
      <c r="F169">
        <v>7</v>
      </c>
      <c r="G169" t="str">
        <f>VLOOKUP(F169,Ateliers!$A$2:$B$19,2)</f>
        <v>O Buffe</v>
      </c>
      <c r="H169">
        <v>1</v>
      </c>
      <c r="I169" t="str">
        <f>VLOOKUP(H169,Ateliers!$A$2:$B$19,2)</f>
        <v>Chasse aux Trésors</v>
      </c>
      <c r="J169">
        <v>15</v>
      </c>
      <c r="K169" t="str">
        <f>VLOOKUP(J169,Ateliers!$A$2:$B$19,2)</f>
        <v>EcOlympiades</v>
      </c>
      <c r="L169">
        <v>9</v>
      </c>
      <c r="M169" t="str">
        <f>VLOOKUP(L169,Ateliers!$A$2:$B$19,2)</f>
        <v xml:space="preserve"> Label'Danse</v>
      </c>
      <c r="N169">
        <v>16</v>
      </c>
      <c r="O169" t="str">
        <f>VLOOKUP(N169,Ateliers!$A$2:$B$19,2)</f>
        <v>Pile sur le Bouchon</v>
      </c>
    </row>
    <row r="170" spans="1:15" ht="18.75" x14ac:dyDescent="0.3">
      <c r="A170" s="3" t="s">
        <v>282</v>
      </c>
      <c r="B170" s="3" t="s">
        <v>253</v>
      </c>
      <c r="C170" s="3" t="str">
        <f t="shared" si="7"/>
        <v>6EME2</v>
      </c>
      <c r="D170">
        <v>16</v>
      </c>
      <c r="E170" t="str">
        <f>VLOOKUP(D170,Ateliers!$A$2:$B$19,2)</f>
        <v>Pile sur le Bouchon</v>
      </c>
      <c r="F170">
        <v>6</v>
      </c>
      <c r="G170" t="str">
        <f>VLOOKUP(F170,Ateliers!$A$2:$B$19,2)</f>
        <v>Scratchons en recyclant</v>
      </c>
      <c r="H170">
        <v>15</v>
      </c>
      <c r="I170" t="str">
        <f>VLOOKUP(H170,Ateliers!$A$2:$B$19,2)</f>
        <v>EcOlympiades</v>
      </c>
      <c r="J170">
        <v>5</v>
      </c>
      <c r="K170" t="str">
        <f>VLOOKUP(J170,Ateliers!$A$2:$B$19,2)</f>
        <v>Hydrogène, combustible de demain?</v>
      </c>
      <c r="L170">
        <v>7</v>
      </c>
      <c r="M170" t="str">
        <f>VLOOKUP(L170,Ateliers!$A$2:$B$19,2)</f>
        <v>O Buffe</v>
      </c>
      <c r="N170">
        <v>11</v>
      </c>
      <c r="O170" t="str">
        <f>VLOOKUP(N170,Ateliers!$A$2:$B$19,2)</f>
        <v>Rando découverte à Vélo</v>
      </c>
    </row>
    <row r="171" spans="1:15" ht="18.75" x14ac:dyDescent="0.3">
      <c r="A171" s="3" t="s">
        <v>328</v>
      </c>
      <c r="B171" s="3" t="s">
        <v>329</v>
      </c>
      <c r="C171" s="3" t="s">
        <v>330</v>
      </c>
      <c r="D171">
        <v>18</v>
      </c>
      <c r="E171" t="str">
        <f>VLOOKUP(D171,Ateliers!$A$2:$B$19,2)</f>
        <v>Les Oiseaux du Lac</v>
      </c>
      <c r="F171">
        <v>7</v>
      </c>
      <c r="G171" t="str">
        <f>VLOOKUP(F171,Ateliers!$A$2:$B$19,2)</f>
        <v>O Buffe</v>
      </c>
      <c r="H171">
        <v>4</v>
      </c>
      <c r="I171" t="str">
        <f>VLOOKUP(H171,Ateliers!$A$2:$B$19,2)</f>
        <v xml:space="preserve"> Grand Nettoyage de printemps</v>
      </c>
      <c r="J171">
        <v>1</v>
      </c>
      <c r="K171" t="str">
        <f>VLOOKUP(J171,Ateliers!$A$2:$B$19,2)</f>
        <v>Chasse aux Trésors</v>
      </c>
      <c r="L171">
        <v>3</v>
      </c>
      <c r="M171" t="str">
        <f>VLOOKUP(L171,Ateliers!$A$2:$B$19,2)</f>
        <v xml:space="preserve"> Land Art</v>
      </c>
      <c r="N171">
        <v>6</v>
      </c>
      <c r="O171" t="str">
        <f>VLOOKUP(N171,Ateliers!$A$2:$B$19,2)</f>
        <v>Scratchons en recyclant</v>
      </c>
    </row>
    <row r="172" spans="1:15" ht="18.75" x14ac:dyDescent="0.3">
      <c r="A172" s="3" t="s">
        <v>283</v>
      </c>
      <c r="B172" s="3" t="s">
        <v>57</v>
      </c>
      <c r="C172" s="3" t="str">
        <f>"6EME2"</f>
        <v>6EME2</v>
      </c>
      <c r="D172">
        <v>16</v>
      </c>
      <c r="E172" t="str">
        <f>VLOOKUP(D172,Ateliers!$A$2:$B$19,2)</f>
        <v>Pile sur le Bouchon</v>
      </c>
      <c r="F172">
        <v>7</v>
      </c>
      <c r="G172" t="str">
        <f>VLOOKUP(F172,Ateliers!$A$2:$B$19,2)</f>
        <v>O Buffe</v>
      </c>
      <c r="H172">
        <v>1</v>
      </c>
      <c r="I172" t="str">
        <f>VLOOKUP(H172,Ateliers!$A$2:$B$19,2)</f>
        <v>Chasse aux Trésors</v>
      </c>
      <c r="J172">
        <v>18</v>
      </c>
      <c r="K172" t="str">
        <f>VLOOKUP(J172,Ateliers!$A$2:$B$19,2)</f>
        <v>Les Oiseaux du Lac</v>
      </c>
      <c r="L172">
        <v>11</v>
      </c>
      <c r="M172" t="str">
        <f>VLOOKUP(L172,Ateliers!$A$2:$B$19,2)</f>
        <v>Rando découverte à Vélo</v>
      </c>
      <c r="N172">
        <v>17</v>
      </c>
      <c r="O172" t="str">
        <f>VLOOKUP(N172,Ateliers!$A$2:$B$19,2)</f>
        <v>Jeu Wild Animals</v>
      </c>
    </row>
    <row r="173" spans="1:15" ht="18.75" x14ac:dyDescent="0.3">
      <c r="A173" s="3" t="s">
        <v>37</v>
      </c>
      <c r="B173" s="3" t="s">
        <v>51</v>
      </c>
      <c r="C173" s="3" t="str">
        <f>"6EME2"</f>
        <v>6EME2</v>
      </c>
      <c r="D173">
        <v>6</v>
      </c>
      <c r="E173" t="str">
        <f>VLOOKUP(D173,Ateliers!$A$2:$B$19,2)</f>
        <v>Scratchons en recyclant</v>
      </c>
      <c r="F173">
        <v>11</v>
      </c>
      <c r="G173" t="str">
        <f>VLOOKUP(F173,Ateliers!$A$2:$B$19,2)</f>
        <v>Rando découverte à Vélo</v>
      </c>
      <c r="H173">
        <v>1</v>
      </c>
      <c r="I173" t="str">
        <f>VLOOKUP(H173,Ateliers!$A$2:$B$19,2)</f>
        <v>Chasse aux Trésors</v>
      </c>
      <c r="J173">
        <v>15</v>
      </c>
      <c r="K173" t="str">
        <f>VLOOKUP(J173,Ateliers!$A$2:$B$19,2)</f>
        <v>EcOlympiades</v>
      </c>
      <c r="L173">
        <v>7</v>
      </c>
      <c r="M173" t="str">
        <f>VLOOKUP(L173,Ateliers!$A$2:$B$19,2)</f>
        <v>O Buffe</v>
      </c>
      <c r="N173">
        <v>16</v>
      </c>
      <c r="O173" t="str">
        <f>VLOOKUP(N173,Ateliers!$A$2:$B$19,2)</f>
        <v>Pile sur le Bouchon</v>
      </c>
    </row>
    <row r="174" spans="1:15" ht="18.75" x14ac:dyDescent="0.3">
      <c r="A174" s="3" t="s">
        <v>284</v>
      </c>
      <c r="B174" s="3" t="s">
        <v>285</v>
      </c>
      <c r="C174" s="3" t="str">
        <f>"6EME2"</f>
        <v>6EME2</v>
      </c>
      <c r="D174">
        <v>2</v>
      </c>
      <c r="E174" t="str">
        <f>VLOOKUP(D174,Ateliers!$A$2:$B$19,2)</f>
        <v>7ème continent</v>
      </c>
      <c r="F174">
        <v>7</v>
      </c>
      <c r="G174" t="str">
        <f>VLOOKUP(F174,Ateliers!$A$2:$B$19,2)</f>
        <v>O Buffe</v>
      </c>
      <c r="H174">
        <v>10</v>
      </c>
      <c r="I174" t="str">
        <f>VLOOKUP(H174,Ateliers!$A$2:$B$19,2)</f>
        <v>Eco-Lanta</v>
      </c>
      <c r="J174">
        <v>18</v>
      </c>
      <c r="K174" t="str">
        <f>VLOOKUP(J174,Ateliers!$A$2:$B$19,2)</f>
        <v>Les Oiseaux du Lac</v>
      </c>
      <c r="L174">
        <v>3</v>
      </c>
      <c r="M174" t="str">
        <f>VLOOKUP(L174,Ateliers!$A$2:$B$19,2)</f>
        <v xml:space="preserve"> Land Art</v>
      </c>
      <c r="N174">
        <v>4</v>
      </c>
      <c r="O174" t="str">
        <f>VLOOKUP(N174,Ateliers!$A$2:$B$19,2)</f>
        <v xml:space="preserve"> Grand Nettoyage de printemps</v>
      </c>
    </row>
    <row r="175" spans="1:15" ht="18.75" x14ac:dyDescent="0.3">
      <c r="A175" s="3" t="s">
        <v>286</v>
      </c>
      <c r="B175" s="3" t="s">
        <v>200</v>
      </c>
      <c r="C175" s="3" t="str">
        <f>"6EME2"</f>
        <v>6EME2</v>
      </c>
      <c r="D175">
        <v>2</v>
      </c>
      <c r="E175" t="str">
        <f>VLOOKUP(D175,Ateliers!$A$2:$B$19,2)</f>
        <v>7ème continent</v>
      </c>
      <c r="F175">
        <v>5</v>
      </c>
      <c r="G175" t="str">
        <f>VLOOKUP(F175,Ateliers!$A$2:$B$19,2)</f>
        <v>Hydrogène, combustible de demain?</v>
      </c>
      <c r="H175">
        <v>1</v>
      </c>
      <c r="I175" t="str">
        <f>VLOOKUP(H175,Ateliers!$A$2:$B$19,2)</f>
        <v>Chasse aux Trésors</v>
      </c>
      <c r="J175">
        <v>11</v>
      </c>
      <c r="K175" t="str">
        <f>VLOOKUP(J175,Ateliers!$A$2:$B$19,2)</f>
        <v>Rando découverte à Vélo</v>
      </c>
      <c r="L175">
        <v>6</v>
      </c>
      <c r="M175" t="str">
        <f>VLOOKUP(L175,Ateliers!$A$2:$B$19,2)</f>
        <v>Scratchons en recyclant</v>
      </c>
      <c r="N175">
        <v>14</v>
      </c>
      <c r="O175" t="str">
        <f>VLOOKUP(N175,Ateliers!$A$2:$B$19,2)</f>
        <v>Chanson Ecol'eau</v>
      </c>
    </row>
    <row r="176" spans="1:15" ht="18.75" x14ac:dyDescent="0.3">
      <c r="A176" s="3" t="s">
        <v>331</v>
      </c>
      <c r="B176" s="3" t="s">
        <v>332</v>
      </c>
      <c r="C176" s="3" t="s">
        <v>330</v>
      </c>
      <c r="D176">
        <v>6</v>
      </c>
      <c r="E176" t="str">
        <f>VLOOKUP(D176,Ateliers!$A$2:$B$19,2)</f>
        <v>Scratchons en recyclant</v>
      </c>
      <c r="F176">
        <v>5</v>
      </c>
      <c r="G176" t="str">
        <f>VLOOKUP(F176,Ateliers!$A$2:$B$19,2)</f>
        <v>Hydrogène, combustible de demain?</v>
      </c>
      <c r="H176">
        <v>15</v>
      </c>
      <c r="I176" t="str">
        <f>VLOOKUP(H176,Ateliers!$A$2:$B$19,2)</f>
        <v>EcOlympiades</v>
      </c>
      <c r="J176">
        <v>18</v>
      </c>
      <c r="K176" t="str">
        <f>VLOOKUP(J176,Ateliers!$A$2:$B$19,2)</f>
        <v>Les Oiseaux du Lac</v>
      </c>
      <c r="L176">
        <v>12</v>
      </c>
      <c r="M176" t="str">
        <f>VLOOKUP(L176,Ateliers!$A$2:$B$19,2)</f>
        <v xml:space="preserve"> Sérious Game</v>
      </c>
      <c r="N176">
        <v>2</v>
      </c>
      <c r="O176" t="str">
        <f>VLOOKUP(N176,Ateliers!$A$2:$B$19,2)</f>
        <v>7ème continent</v>
      </c>
    </row>
    <row r="177" spans="1:15" ht="18.75" x14ac:dyDescent="0.3">
      <c r="A177" s="3" t="s">
        <v>287</v>
      </c>
      <c r="B177" s="3" t="s">
        <v>288</v>
      </c>
      <c r="C177" s="3" t="str">
        <f t="shared" ref="C177:C192" si="8">"6EME3"</f>
        <v>6EME3</v>
      </c>
      <c r="D177">
        <v>18</v>
      </c>
      <c r="E177" t="str">
        <f>VLOOKUP(D177,Ateliers!$A$2:$B$19,2)</f>
        <v>Les Oiseaux du Lac</v>
      </c>
      <c r="F177">
        <v>1</v>
      </c>
      <c r="G177" t="str">
        <f>VLOOKUP(F177,Ateliers!$A$2:$B$19,2)</f>
        <v>Chasse aux Trésors</v>
      </c>
      <c r="H177">
        <v>15</v>
      </c>
      <c r="I177" t="str">
        <f>VLOOKUP(H177,Ateliers!$A$2:$B$19,2)</f>
        <v>EcOlympiades</v>
      </c>
      <c r="J177">
        <v>11</v>
      </c>
      <c r="K177" t="str">
        <f>VLOOKUP(J177,Ateliers!$A$2:$B$19,2)</f>
        <v>Rando découverte à Vélo</v>
      </c>
      <c r="L177">
        <v>9</v>
      </c>
      <c r="M177" t="str">
        <f>VLOOKUP(L177,Ateliers!$A$2:$B$19,2)</f>
        <v xml:space="preserve"> Label'Danse</v>
      </c>
      <c r="N177">
        <v>17</v>
      </c>
      <c r="O177" t="str">
        <f>VLOOKUP(N177,Ateliers!$A$2:$B$19,2)</f>
        <v>Jeu Wild Animals</v>
      </c>
    </row>
    <row r="178" spans="1:15" ht="18.75" x14ac:dyDescent="0.3">
      <c r="A178" s="3" t="s">
        <v>289</v>
      </c>
      <c r="B178" s="3" t="s">
        <v>290</v>
      </c>
      <c r="C178" s="3" t="str">
        <f t="shared" si="8"/>
        <v>6EME3</v>
      </c>
      <c r="D178">
        <v>6</v>
      </c>
      <c r="E178" t="str">
        <f>VLOOKUP(D178,Ateliers!$A$2:$B$19,2)</f>
        <v>Scratchons en recyclant</v>
      </c>
      <c r="F178">
        <v>5</v>
      </c>
      <c r="G178" t="str">
        <f>VLOOKUP(F178,Ateliers!$A$2:$B$19,2)</f>
        <v>Hydrogène, combustible de demain?</v>
      </c>
      <c r="H178">
        <v>15</v>
      </c>
      <c r="I178" t="str">
        <f>VLOOKUP(H178,Ateliers!$A$2:$B$19,2)</f>
        <v>EcOlympiades</v>
      </c>
      <c r="J178">
        <v>13</v>
      </c>
      <c r="K178" t="str">
        <f>VLOOKUP(J178,Ateliers!$A$2:$B$19,2)</f>
        <v>Spanglish games</v>
      </c>
      <c r="L178">
        <v>7</v>
      </c>
      <c r="M178" t="str">
        <f>VLOOKUP(L178,Ateliers!$A$2:$B$19,2)</f>
        <v>O Buffe</v>
      </c>
      <c r="N178">
        <v>17</v>
      </c>
      <c r="O178" t="str">
        <f>VLOOKUP(N178,Ateliers!$A$2:$B$19,2)</f>
        <v>Jeu Wild Animals</v>
      </c>
    </row>
    <row r="179" spans="1:15" ht="18.75" x14ac:dyDescent="0.3">
      <c r="A179" s="3" t="s">
        <v>291</v>
      </c>
      <c r="B179" s="3" t="s">
        <v>292</v>
      </c>
      <c r="C179" s="3" t="str">
        <f t="shared" si="8"/>
        <v>6EME3</v>
      </c>
      <c r="D179">
        <v>17</v>
      </c>
      <c r="E179" t="str">
        <f>VLOOKUP(D179,Ateliers!$A$2:$B$19,2)</f>
        <v>Jeu Wild Animals</v>
      </c>
      <c r="F179">
        <v>5</v>
      </c>
      <c r="G179" t="str">
        <f>VLOOKUP(F179,Ateliers!$A$2:$B$19,2)</f>
        <v>Hydrogène, combustible de demain?</v>
      </c>
      <c r="H179">
        <v>15</v>
      </c>
      <c r="I179" t="str">
        <f>VLOOKUP(H179,Ateliers!$A$2:$B$19,2)</f>
        <v>EcOlympiades</v>
      </c>
      <c r="J179">
        <v>9</v>
      </c>
      <c r="K179" t="str">
        <f>VLOOKUP(J179,Ateliers!$A$2:$B$19,2)</f>
        <v xml:space="preserve"> Label'Danse</v>
      </c>
      <c r="L179">
        <v>7</v>
      </c>
      <c r="M179" t="str">
        <f>VLOOKUP(L179,Ateliers!$A$2:$B$19,2)</f>
        <v>O Buffe</v>
      </c>
      <c r="N179">
        <v>6</v>
      </c>
      <c r="O179" t="str">
        <f>VLOOKUP(N179,Ateliers!$A$2:$B$19,2)</f>
        <v>Scratchons en recyclant</v>
      </c>
    </row>
    <row r="180" spans="1:15" ht="18.75" x14ac:dyDescent="0.3">
      <c r="A180" s="3" t="s">
        <v>293</v>
      </c>
      <c r="B180" s="3" t="s">
        <v>294</v>
      </c>
      <c r="C180" s="3" t="str">
        <f t="shared" si="8"/>
        <v>6EME3</v>
      </c>
      <c r="D180">
        <v>17</v>
      </c>
      <c r="E180" t="str">
        <f>VLOOKUP(D180,Ateliers!$A$2:$B$19,2)</f>
        <v>Jeu Wild Animals</v>
      </c>
      <c r="F180">
        <v>1</v>
      </c>
      <c r="G180" t="str">
        <f>VLOOKUP(F180,Ateliers!$A$2:$B$19,2)</f>
        <v>Chasse aux Trésors</v>
      </c>
      <c r="H180">
        <v>15</v>
      </c>
      <c r="I180" t="str">
        <f>VLOOKUP(H180,Ateliers!$A$2:$B$19,2)</f>
        <v>EcOlympiades</v>
      </c>
      <c r="J180">
        <v>9</v>
      </c>
      <c r="K180" t="str">
        <f>VLOOKUP(J180,Ateliers!$A$2:$B$19,2)</f>
        <v xml:space="preserve"> Label'Danse</v>
      </c>
      <c r="L180">
        <v>8</v>
      </c>
      <c r="M180" t="str">
        <f>VLOOKUP(L180,Ateliers!$A$2:$B$19,2)</f>
        <v>9m2 de terre à inventer</v>
      </c>
      <c r="N180">
        <v>13</v>
      </c>
      <c r="O180" t="str">
        <f>VLOOKUP(N180,Ateliers!$A$2:$B$19,2)</f>
        <v>Spanglish games</v>
      </c>
    </row>
    <row r="181" spans="1:15" ht="18.75" x14ac:dyDescent="0.3">
      <c r="A181" s="3" t="s">
        <v>295</v>
      </c>
      <c r="B181" s="3" t="s">
        <v>296</v>
      </c>
      <c r="C181" s="3" t="str">
        <f t="shared" si="8"/>
        <v>6EME3</v>
      </c>
      <c r="D181">
        <v>17</v>
      </c>
      <c r="E181" t="str">
        <f>VLOOKUP(D181,Ateliers!$A$2:$B$19,2)</f>
        <v>Jeu Wild Animals</v>
      </c>
      <c r="F181">
        <v>6</v>
      </c>
      <c r="G181" t="str">
        <f>VLOOKUP(F181,Ateliers!$A$2:$B$19,2)</f>
        <v>Scratchons en recyclant</v>
      </c>
      <c r="H181">
        <v>3</v>
      </c>
      <c r="I181" t="str">
        <f>VLOOKUP(H181,Ateliers!$A$2:$B$19,2)</f>
        <v xml:space="preserve"> Land Art</v>
      </c>
      <c r="J181">
        <v>18</v>
      </c>
      <c r="K181" t="str">
        <f>VLOOKUP(J181,Ateliers!$A$2:$B$19,2)</f>
        <v>Les Oiseaux du Lac</v>
      </c>
      <c r="L181">
        <v>13</v>
      </c>
      <c r="M181" t="str">
        <f>VLOOKUP(L181,Ateliers!$A$2:$B$19,2)</f>
        <v>Spanglish games</v>
      </c>
      <c r="N181">
        <v>11</v>
      </c>
      <c r="O181" t="str">
        <f>VLOOKUP(N181,Ateliers!$A$2:$B$19,2)</f>
        <v>Rando découverte à Vélo</v>
      </c>
    </row>
    <row r="182" spans="1:15" ht="18.75" x14ac:dyDescent="0.3">
      <c r="A182" s="3" t="s">
        <v>297</v>
      </c>
      <c r="B182" s="3" t="s">
        <v>298</v>
      </c>
      <c r="C182" s="3" t="str">
        <f t="shared" si="8"/>
        <v>6EME3</v>
      </c>
      <c r="D182">
        <v>17</v>
      </c>
      <c r="E182" t="str">
        <f>VLOOKUP(D182,Ateliers!$A$2:$B$19,2)</f>
        <v>Jeu Wild Animals</v>
      </c>
      <c r="F182">
        <v>5</v>
      </c>
      <c r="G182" t="str">
        <f>VLOOKUP(F182,Ateliers!$A$2:$B$19,2)</f>
        <v>Hydrogène, combustible de demain?</v>
      </c>
      <c r="H182">
        <v>14</v>
      </c>
      <c r="I182" t="str">
        <f>VLOOKUP(H182,Ateliers!$A$2:$B$19,2)</f>
        <v>Chanson Ecol'eau</v>
      </c>
      <c r="J182">
        <v>1</v>
      </c>
      <c r="K182" t="str">
        <f>VLOOKUP(J182,Ateliers!$A$2:$B$19,2)</f>
        <v>Chasse aux Trésors</v>
      </c>
      <c r="L182">
        <v>12</v>
      </c>
      <c r="M182" t="str">
        <f>VLOOKUP(L182,Ateliers!$A$2:$B$19,2)</f>
        <v xml:space="preserve"> Sérious Game</v>
      </c>
      <c r="N182">
        <v>16</v>
      </c>
      <c r="O182" t="str">
        <f>VLOOKUP(N182,Ateliers!$A$2:$B$19,2)</f>
        <v>Pile sur le Bouchon</v>
      </c>
    </row>
    <row r="183" spans="1:15" ht="18.75" x14ac:dyDescent="0.3">
      <c r="A183" s="3" t="s">
        <v>69</v>
      </c>
      <c r="B183" s="3" t="s">
        <v>299</v>
      </c>
      <c r="C183" s="3" t="str">
        <f t="shared" si="8"/>
        <v>6EME3</v>
      </c>
      <c r="D183">
        <v>18</v>
      </c>
      <c r="E183" t="str">
        <f>VLOOKUP(D183,Ateliers!$A$2:$B$19,2)</f>
        <v>Les Oiseaux du Lac</v>
      </c>
      <c r="F183">
        <v>7</v>
      </c>
      <c r="G183" t="str">
        <f>VLOOKUP(F183,Ateliers!$A$2:$B$19,2)</f>
        <v>O Buffe</v>
      </c>
      <c r="H183">
        <v>10</v>
      </c>
      <c r="I183" t="str">
        <f>VLOOKUP(H183,Ateliers!$A$2:$B$19,2)</f>
        <v>Eco-Lanta</v>
      </c>
      <c r="J183">
        <v>1</v>
      </c>
      <c r="K183" t="str">
        <f>VLOOKUP(J183,Ateliers!$A$2:$B$19,2)</f>
        <v>Chasse aux Trésors</v>
      </c>
      <c r="L183">
        <v>9</v>
      </c>
      <c r="M183" t="str">
        <f>VLOOKUP(L183,Ateliers!$A$2:$B$19,2)</f>
        <v xml:space="preserve"> Label'Danse</v>
      </c>
      <c r="N183">
        <v>4</v>
      </c>
      <c r="O183" t="str">
        <f>VLOOKUP(N183,Ateliers!$A$2:$B$19,2)</f>
        <v xml:space="preserve"> Grand Nettoyage de printemps</v>
      </c>
    </row>
    <row r="184" spans="1:15" ht="18.75" x14ac:dyDescent="0.3">
      <c r="A184" s="3" t="s">
        <v>164</v>
      </c>
      <c r="B184" s="3" t="s">
        <v>300</v>
      </c>
      <c r="C184" s="3" t="str">
        <f t="shared" si="8"/>
        <v>6EME3</v>
      </c>
      <c r="D184">
        <v>17</v>
      </c>
      <c r="E184" t="str">
        <f>VLOOKUP(D184,Ateliers!$A$2:$B$19,2)</f>
        <v>Jeu Wild Animals</v>
      </c>
      <c r="F184">
        <v>1</v>
      </c>
      <c r="G184" t="str">
        <f>VLOOKUP(F184,Ateliers!$A$2:$B$19,2)</f>
        <v>Chasse aux Trésors</v>
      </c>
      <c r="H184">
        <v>10</v>
      </c>
      <c r="I184" t="str">
        <f>VLOOKUP(H184,Ateliers!$A$2:$B$19,2)</f>
        <v>Eco-Lanta</v>
      </c>
      <c r="J184">
        <v>18</v>
      </c>
      <c r="K184" t="str">
        <f>VLOOKUP(J184,Ateliers!$A$2:$B$19,2)</f>
        <v>Les Oiseaux du Lac</v>
      </c>
      <c r="L184">
        <v>9</v>
      </c>
      <c r="M184" t="str">
        <f>VLOOKUP(L184,Ateliers!$A$2:$B$19,2)</f>
        <v xml:space="preserve"> Label'Danse</v>
      </c>
      <c r="N184">
        <v>4</v>
      </c>
      <c r="O184" t="str">
        <f>VLOOKUP(N184,Ateliers!$A$2:$B$19,2)</f>
        <v xml:space="preserve"> Grand Nettoyage de printemps</v>
      </c>
    </row>
    <row r="185" spans="1:15" ht="18.75" x14ac:dyDescent="0.3">
      <c r="A185" s="3" t="s">
        <v>301</v>
      </c>
      <c r="B185" s="3" t="s">
        <v>53</v>
      </c>
      <c r="C185" s="3" t="str">
        <f t="shared" si="8"/>
        <v>6EME3</v>
      </c>
      <c r="D185">
        <v>18</v>
      </c>
      <c r="E185" t="str">
        <f>VLOOKUP(D185,Ateliers!$A$2:$B$19,2)</f>
        <v>Les Oiseaux du Lac</v>
      </c>
      <c r="F185">
        <v>11</v>
      </c>
      <c r="G185" t="str">
        <f>VLOOKUP(F185,Ateliers!$A$2:$B$19,2)</f>
        <v>Rando découverte à Vélo</v>
      </c>
      <c r="H185">
        <v>15</v>
      </c>
      <c r="I185" t="str">
        <f>VLOOKUP(H185,Ateliers!$A$2:$B$19,2)</f>
        <v>EcOlympiades</v>
      </c>
      <c r="J185">
        <v>13</v>
      </c>
      <c r="K185" t="str">
        <f>VLOOKUP(J185,Ateliers!$A$2:$B$19,2)</f>
        <v>Spanglish games</v>
      </c>
      <c r="L185">
        <v>2</v>
      </c>
      <c r="M185" t="str">
        <f>VLOOKUP(L185,Ateliers!$A$2:$B$19,2)</f>
        <v>7ème continent</v>
      </c>
      <c r="N185">
        <v>14</v>
      </c>
      <c r="O185" t="str">
        <f>VLOOKUP(N185,Ateliers!$A$2:$B$19,2)</f>
        <v>Chanson Ecol'eau</v>
      </c>
    </row>
    <row r="186" spans="1:15" ht="18.75" x14ac:dyDescent="0.3">
      <c r="A186" s="3" t="s">
        <v>170</v>
      </c>
      <c r="B186" s="3" t="s">
        <v>302</v>
      </c>
      <c r="C186" s="3" t="str">
        <f t="shared" si="8"/>
        <v>6EME3</v>
      </c>
      <c r="D186">
        <v>15</v>
      </c>
      <c r="E186" t="str">
        <f>VLOOKUP(D186,Ateliers!$A$2:$B$19,2)</f>
        <v>EcOlympiades</v>
      </c>
      <c r="F186">
        <v>7</v>
      </c>
      <c r="G186" t="str">
        <f>VLOOKUP(F186,Ateliers!$A$2:$B$19,2)</f>
        <v>O Buffe</v>
      </c>
      <c r="H186">
        <v>1</v>
      </c>
      <c r="I186" t="str">
        <f>VLOOKUP(H186,Ateliers!$A$2:$B$19,2)</f>
        <v>Chasse aux Trésors</v>
      </c>
      <c r="J186">
        <v>9</v>
      </c>
      <c r="K186" t="str">
        <f>VLOOKUP(J186,Ateliers!$A$2:$B$19,2)</f>
        <v xml:space="preserve"> Label'Danse</v>
      </c>
      <c r="L186">
        <v>8</v>
      </c>
      <c r="M186" t="str">
        <f>VLOOKUP(L186,Ateliers!$A$2:$B$19,2)</f>
        <v>9m2 de terre à inventer</v>
      </c>
      <c r="N186">
        <v>13</v>
      </c>
      <c r="O186" t="str">
        <f>VLOOKUP(N186,Ateliers!$A$2:$B$19,2)</f>
        <v>Spanglish games</v>
      </c>
    </row>
    <row r="187" spans="1:15" ht="18.75" x14ac:dyDescent="0.3">
      <c r="A187" s="3" t="s">
        <v>303</v>
      </c>
      <c r="B187" s="3" t="s">
        <v>198</v>
      </c>
      <c r="C187" s="3" t="str">
        <f t="shared" si="8"/>
        <v>6EME3</v>
      </c>
      <c r="D187">
        <v>18</v>
      </c>
      <c r="E187" t="str">
        <f>VLOOKUP(D187,Ateliers!$A$2:$B$19,2)</f>
        <v>Les Oiseaux du Lac</v>
      </c>
      <c r="F187">
        <v>1</v>
      </c>
      <c r="G187" t="str">
        <f>VLOOKUP(F187,Ateliers!$A$2:$B$19,2)</f>
        <v>Chasse aux Trésors</v>
      </c>
      <c r="H187">
        <v>10</v>
      </c>
      <c r="I187" t="str">
        <f>VLOOKUP(H187,Ateliers!$A$2:$B$19,2)</f>
        <v>Eco-Lanta</v>
      </c>
      <c r="J187">
        <v>11</v>
      </c>
      <c r="K187" t="str">
        <f>VLOOKUP(J187,Ateliers!$A$2:$B$19,2)</f>
        <v>Rando découverte à Vélo</v>
      </c>
      <c r="L187">
        <v>9</v>
      </c>
      <c r="M187" t="str">
        <f>VLOOKUP(L187,Ateliers!$A$2:$B$19,2)</f>
        <v xml:space="preserve"> Label'Danse</v>
      </c>
      <c r="N187">
        <v>14</v>
      </c>
      <c r="O187" t="str">
        <f>VLOOKUP(N187,Ateliers!$A$2:$B$19,2)</f>
        <v>Chanson Ecol'eau</v>
      </c>
    </row>
    <row r="188" spans="1:15" ht="18.75" x14ac:dyDescent="0.3">
      <c r="A188" s="3" t="s">
        <v>104</v>
      </c>
      <c r="B188" s="3" t="s">
        <v>304</v>
      </c>
      <c r="C188" s="3" t="str">
        <f t="shared" si="8"/>
        <v>6EME3</v>
      </c>
      <c r="D188">
        <v>17</v>
      </c>
      <c r="E188" t="str">
        <f>VLOOKUP(D188,Ateliers!$A$2:$B$19,2)</f>
        <v>Jeu Wild Animals</v>
      </c>
      <c r="F188">
        <v>1</v>
      </c>
      <c r="G188" t="str">
        <f>VLOOKUP(F188,Ateliers!$A$2:$B$19,2)</f>
        <v>Chasse aux Trésors</v>
      </c>
      <c r="H188">
        <v>10</v>
      </c>
      <c r="I188" t="str">
        <f>VLOOKUP(H188,Ateliers!$A$2:$B$19,2)</f>
        <v>Eco-Lanta</v>
      </c>
      <c r="J188">
        <v>15</v>
      </c>
      <c r="K188" t="str">
        <f>VLOOKUP(J188,Ateliers!$A$2:$B$19,2)</f>
        <v>EcOlympiades</v>
      </c>
      <c r="L188">
        <v>13</v>
      </c>
      <c r="M188" t="str">
        <f>VLOOKUP(L188,Ateliers!$A$2:$B$19,2)</f>
        <v>Spanglish games</v>
      </c>
      <c r="N188">
        <v>16</v>
      </c>
      <c r="O188" t="str">
        <f>VLOOKUP(N188,Ateliers!$A$2:$B$19,2)</f>
        <v>Pile sur le Bouchon</v>
      </c>
    </row>
    <row r="189" spans="1:15" ht="18.75" x14ac:dyDescent="0.3">
      <c r="A189" s="3" t="s">
        <v>305</v>
      </c>
      <c r="B189" s="3" t="s">
        <v>296</v>
      </c>
      <c r="C189" s="3" t="str">
        <f t="shared" si="8"/>
        <v>6EME3</v>
      </c>
      <c r="D189">
        <v>15</v>
      </c>
      <c r="E189" t="str">
        <f>VLOOKUP(D189,Ateliers!$A$2:$B$19,2)</f>
        <v>EcOlympiades</v>
      </c>
      <c r="F189">
        <v>7</v>
      </c>
      <c r="G189" t="str">
        <f>VLOOKUP(F189,Ateliers!$A$2:$B$19,2)</f>
        <v>O Buffe</v>
      </c>
      <c r="H189">
        <v>1</v>
      </c>
      <c r="I189" t="str">
        <f>VLOOKUP(H189,Ateliers!$A$2:$B$19,2)</f>
        <v>Chasse aux Trésors</v>
      </c>
      <c r="J189">
        <v>13</v>
      </c>
      <c r="K189" t="str">
        <f>VLOOKUP(J189,Ateliers!$A$2:$B$19,2)</f>
        <v>Spanglish games</v>
      </c>
      <c r="L189">
        <v>8</v>
      </c>
      <c r="M189" t="str">
        <f>VLOOKUP(L189,Ateliers!$A$2:$B$19,2)</f>
        <v>9m2 de terre à inventer</v>
      </c>
      <c r="N189">
        <v>9</v>
      </c>
      <c r="O189" t="str">
        <f>VLOOKUP(N189,Ateliers!$A$2:$B$19,2)</f>
        <v xml:space="preserve"> Label'Danse</v>
      </c>
    </row>
    <row r="190" spans="1:15" ht="18.75" x14ac:dyDescent="0.3">
      <c r="A190" s="3" t="s">
        <v>50</v>
      </c>
      <c r="B190" s="3" t="s">
        <v>276</v>
      </c>
      <c r="C190" s="3" t="str">
        <f t="shared" si="8"/>
        <v>6EME3</v>
      </c>
      <c r="D190">
        <v>18</v>
      </c>
      <c r="E190" t="str">
        <f>VLOOKUP(D190,Ateliers!$A$2:$B$19,2)</f>
        <v>Les Oiseaux du Lac</v>
      </c>
      <c r="F190">
        <v>11</v>
      </c>
      <c r="G190" t="str">
        <f>VLOOKUP(F190,Ateliers!$A$2:$B$19,2)</f>
        <v>Rando découverte à Vélo</v>
      </c>
      <c r="H190">
        <v>15</v>
      </c>
      <c r="I190" t="str">
        <f>VLOOKUP(H190,Ateliers!$A$2:$B$19,2)</f>
        <v>EcOlympiades</v>
      </c>
      <c r="J190">
        <v>1</v>
      </c>
      <c r="K190" t="str">
        <f>VLOOKUP(J190,Ateliers!$A$2:$B$19,2)</f>
        <v>Chasse aux Trésors</v>
      </c>
      <c r="L190">
        <v>12</v>
      </c>
      <c r="M190" t="str">
        <f>VLOOKUP(L190,Ateliers!$A$2:$B$19,2)</f>
        <v xml:space="preserve"> Sérious Game</v>
      </c>
      <c r="N190">
        <v>6</v>
      </c>
      <c r="O190" t="str">
        <f>VLOOKUP(N190,Ateliers!$A$2:$B$19,2)</f>
        <v>Scratchons en recyclant</v>
      </c>
    </row>
    <row r="191" spans="1:15" ht="18.75" x14ac:dyDescent="0.3">
      <c r="A191" s="3" t="s">
        <v>306</v>
      </c>
      <c r="B191" s="3" t="s">
        <v>307</v>
      </c>
      <c r="C191" s="3" t="str">
        <f t="shared" si="8"/>
        <v>6EME3</v>
      </c>
      <c r="D191">
        <v>6</v>
      </c>
      <c r="E191" t="str">
        <f>VLOOKUP(D191,Ateliers!$A$2:$B$19,2)</f>
        <v>Scratchons en recyclant</v>
      </c>
      <c r="F191">
        <v>7</v>
      </c>
      <c r="G191" t="str">
        <f>VLOOKUP(F191,Ateliers!$A$2:$B$19,2)</f>
        <v>O Buffe</v>
      </c>
      <c r="H191">
        <v>14</v>
      </c>
      <c r="I191" t="str">
        <f>VLOOKUP(H191,Ateliers!$A$2:$B$19,2)</f>
        <v>Chanson Ecol'eau</v>
      </c>
      <c r="J191">
        <v>13</v>
      </c>
      <c r="K191" t="str">
        <f>VLOOKUP(J191,Ateliers!$A$2:$B$19,2)</f>
        <v>Spanglish games</v>
      </c>
      <c r="L191">
        <v>12</v>
      </c>
      <c r="M191" t="str">
        <f>VLOOKUP(L191,Ateliers!$A$2:$B$19,2)</f>
        <v xml:space="preserve"> Sérious Game</v>
      </c>
      <c r="N191">
        <v>11</v>
      </c>
      <c r="O191" t="str">
        <f>VLOOKUP(N191,Ateliers!$A$2:$B$19,2)</f>
        <v>Rando découverte à Vélo</v>
      </c>
    </row>
    <row r="192" spans="1:15" ht="18.75" x14ac:dyDescent="0.3">
      <c r="A192" s="7" t="s">
        <v>308</v>
      </c>
      <c r="B192" s="7" t="s">
        <v>309</v>
      </c>
      <c r="C192" s="7" t="str">
        <f t="shared" si="8"/>
        <v>6EME3</v>
      </c>
      <c r="D192">
        <v>17</v>
      </c>
      <c r="E192" t="str">
        <f>VLOOKUP(D192,Ateliers!$A$2:$B$19,2)</f>
        <v>Jeu Wild Animals</v>
      </c>
      <c r="F192">
        <v>1</v>
      </c>
      <c r="G192" t="str">
        <f>VLOOKUP(F192,Ateliers!$A$2:$B$19,2)</f>
        <v>Chasse aux Trésors</v>
      </c>
      <c r="H192">
        <v>10</v>
      </c>
      <c r="I192" t="str">
        <f>VLOOKUP(H192,Ateliers!$A$2:$B$19,2)</f>
        <v>Eco-Lanta</v>
      </c>
      <c r="J192">
        <v>18</v>
      </c>
      <c r="K192" t="str">
        <f>VLOOKUP(J192,Ateliers!$A$2:$B$19,2)</f>
        <v>Les Oiseaux du Lac</v>
      </c>
      <c r="L192">
        <v>9</v>
      </c>
      <c r="M192" t="str">
        <f>VLOOKUP(L192,Ateliers!$A$2:$B$19,2)</f>
        <v xml:space="preserve"> Label'Danse</v>
      </c>
      <c r="N192">
        <v>14</v>
      </c>
      <c r="O192" t="str">
        <f>VLOOKUP(N192,Ateliers!$A$2:$B$19,2)</f>
        <v>Chanson Ecol'eau</v>
      </c>
    </row>
    <row r="195" spans="2:15" x14ac:dyDescent="0.25">
      <c r="B195" s="23"/>
      <c r="C195" s="23"/>
    </row>
    <row r="196" spans="2:15" x14ac:dyDescent="0.25">
      <c r="B196" s="21" t="s">
        <v>339</v>
      </c>
      <c r="C196" s="22"/>
      <c r="D196" s="18">
        <f>COUNTIF(D$3:D$192,1)</f>
        <v>0</v>
      </c>
      <c r="E196" s="18"/>
      <c r="F196" s="18">
        <f>COUNTIF(F$3:F$192,1)</f>
        <v>33</v>
      </c>
      <c r="G196" s="18"/>
      <c r="H196" s="20">
        <f t="shared" ref="H196" si="9">COUNTIF(H$3:H$192,1)</f>
        <v>32</v>
      </c>
      <c r="I196" s="20"/>
      <c r="J196" s="18">
        <f t="shared" ref="J196" si="10">COUNTIF(J$3:J$192,1)</f>
        <v>30</v>
      </c>
      <c r="K196" s="18"/>
      <c r="L196" s="20">
        <f t="shared" ref="L196" si="11">COUNTIF(L$3:L$192,1)</f>
        <v>0</v>
      </c>
      <c r="M196" s="20"/>
      <c r="N196" s="18">
        <f t="shared" ref="N196" si="12">COUNTIF(N$3:N$192,1)</f>
        <v>0</v>
      </c>
      <c r="O196" s="18"/>
    </row>
    <row r="197" spans="2:15" x14ac:dyDescent="0.25">
      <c r="B197" s="21" t="s">
        <v>340</v>
      </c>
      <c r="C197" s="22"/>
      <c r="D197" s="18">
        <f>COUNTIF(D$3:D$192,2)</f>
        <v>14</v>
      </c>
      <c r="E197" s="18"/>
      <c r="F197" s="18">
        <f>COUNTIF(F$3:F$192,2)</f>
        <v>13</v>
      </c>
      <c r="G197" s="18"/>
      <c r="H197" s="18">
        <f t="shared" ref="H197" si="13">COUNTIF(H$3:H$192,2)</f>
        <v>0</v>
      </c>
      <c r="I197" s="18"/>
      <c r="J197" s="18">
        <f t="shared" ref="J197" si="14">COUNTIF(J$3:J$192,2)</f>
        <v>0</v>
      </c>
      <c r="K197" s="18"/>
      <c r="L197" s="18">
        <f t="shared" ref="L197" si="15">COUNTIF(L$3:L$192,2)</f>
        <v>12</v>
      </c>
      <c r="M197" s="18"/>
      <c r="N197" s="18">
        <f t="shared" ref="N197" si="16">COUNTIF(N$3:N$192,2)</f>
        <v>20</v>
      </c>
      <c r="O197" s="18"/>
    </row>
    <row r="198" spans="2:15" x14ac:dyDescent="0.25">
      <c r="B198" s="21" t="s">
        <v>341</v>
      </c>
      <c r="C198" s="22"/>
      <c r="D198" s="18">
        <f>COUNTIF(D$3:D$192,3)</f>
        <v>0</v>
      </c>
      <c r="E198" s="18"/>
      <c r="F198" s="18">
        <f>COUNTIF(F$3:F$192,3)</f>
        <v>20</v>
      </c>
      <c r="G198" s="18"/>
      <c r="H198" s="18">
        <f t="shared" ref="H198" si="17">COUNTIF(H$3:H$192,3)</f>
        <v>20</v>
      </c>
      <c r="I198" s="18"/>
      <c r="J198" s="18">
        <f t="shared" ref="J198" si="18">COUNTIF(J$3:J$192,3)</f>
        <v>0</v>
      </c>
      <c r="K198" s="18"/>
      <c r="L198" s="18">
        <f t="shared" ref="L198" si="19">COUNTIF(L$3:L$192,3)</f>
        <v>20</v>
      </c>
      <c r="M198" s="18"/>
      <c r="N198" s="18">
        <f t="shared" ref="N198" si="20">COUNTIF(N$3:N$192,3)</f>
        <v>0</v>
      </c>
      <c r="O198" s="18"/>
    </row>
    <row r="199" spans="2:15" x14ac:dyDescent="0.25">
      <c r="B199" s="21" t="s">
        <v>342</v>
      </c>
      <c r="C199" s="22"/>
      <c r="D199" s="18">
        <f>COUNTIF(D$3:D$192,4)</f>
        <v>0</v>
      </c>
      <c r="E199" s="18"/>
      <c r="F199" s="18">
        <f>COUNTIF(F$3:F$192,4)</f>
        <v>0</v>
      </c>
      <c r="G199" s="18"/>
      <c r="H199" s="18">
        <f t="shared" ref="H199" si="21">COUNTIF(H$3:H$192,4)</f>
        <v>20</v>
      </c>
      <c r="I199" s="18"/>
      <c r="J199" s="18">
        <f t="shared" ref="J199" si="22">COUNTIF(J$3:J$192,4)</f>
        <v>0</v>
      </c>
      <c r="K199" s="18"/>
      <c r="L199" s="18">
        <f t="shared" ref="L199" si="23">COUNTIF(L$3:L$192,4)</f>
        <v>0</v>
      </c>
      <c r="M199" s="18"/>
      <c r="N199" s="18">
        <f t="shared" ref="N199" si="24">COUNTIF(N$3:N$192,4)</f>
        <v>24</v>
      </c>
      <c r="O199" s="18"/>
    </row>
    <row r="200" spans="2:15" x14ac:dyDescent="0.25">
      <c r="B200" s="21" t="s">
        <v>343</v>
      </c>
      <c r="C200" s="22"/>
      <c r="D200" s="18">
        <f>COUNTIF(D$3:D$192,5)</f>
        <v>0</v>
      </c>
      <c r="E200" s="18"/>
      <c r="F200" s="18">
        <f>COUNTIF(F$3:F$192,5)</f>
        <v>19</v>
      </c>
      <c r="G200" s="18"/>
      <c r="H200" s="18">
        <f t="shared" ref="H200" si="25">COUNTIF(H$3:H$192,5)</f>
        <v>0</v>
      </c>
      <c r="I200" s="18"/>
      <c r="J200" s="18">
        <f t="shared" ref="J200" si="26">COUNTIF(J$3:J$192,5)</f>
        <v>20</v>
      </c>
      <c r="K200" s="18"/>
      <c r="L200" s="18">
        <f t="shared" ref="L200" si="27">COUNTIF(L$3:L$192,5)</f>
        <v>0</v>
      </c>
      <c r="M200" s="18"/>
      <c r="N200" s="18">
        <f t="shared" ref="N200" si="28">COUNTIF(N$3:N$192,5)</f>
        <v>0</v>
      </c>
      <c r="O200" s="18"/>
    </row>
    <row r="201" spans="2:15" x14ac:dyDescent="0.25">
      <c r="B201" s="21" t="s">
        <v>344</v>
      </c>
      <c r="C201" s="22"/>
      <c r="D201" s="18">
        <f>COUNTIF(D$3:D$192,6)</f>
        <v>21</v>
      </c>
      <c r="E201" s="18"/>
      <c r="F201" s="18">
        <f>COUNTIF(F$3:F$192,6)</f>
        <v>13</v>
      </c>
      <c r="G201" s="18"/>
      <c r="H201" s="18">
        <f t="shared" ref="H201" si="29">COUNTIF(H$3:H$192,6)</f>
        <v>0</v>
      </c>
      <c r="I201" s="18"/>
      <c r="J201" s="18">
        <f t="shared" ref="J201" si="30">COUNTIF(J$3:J$192,6)</f>
        <v>0</v>
      </c>
      <c r="K201" s="18"/>
      <c r="L201" s="18">
        <f t="shared" ref="L201" si="31">COUNTIF(L$3:L$192,6)</f>
        <v>12</v>
      </c>
      <c r="M201" s="18"/>
      <c r="N201" s="18">
        <f t="shared" ref="N201" si="32">COUNTIF(N$3:N$192,6)</f>
        <v>21</v>
      </c>
      <c r="O201" s="18"/>
    </row>
    <row r="202" spans="2:15" x14ac:dyDescent="0.25">
      <c r="B202" s="21" t="s">
        <v>345</v>
      </c>
      <c r="C202" s="22"/>
      <c r="D202" s="18">
        <f>COUNTIF(D$3:D$192,7)</f>
        <v>0</v>
      </c>
      <c r="E202" s="18"/>
      <c r="F202" s="18">
        <f>COUNTIF(F$3:F$192,7)</f>
        <v>47</v>
      </c>
      <c r="G202" s="18"/>
      <c r="H202" s="18">
        <f t="shared" ref="H202" si="33">COUNTIF(H$3:H$192,7)</f>
        <v>0</v>
      </c>
      <c r="I202" s="18"/>
      <c r="J202" s="18">
        <f t="shared" ref="J202" si="34">COUNTIF(J$3:J$192,7)</f>
        <v>0</v>
      </c>
      <c r="K202" s="18"/>
      <c r="L202" s="18">
        <f t="shared" ref="L202" si="35">COUNTIF(L$3:L$192,7)</f>
        <v>46</v>
      </c>
      <c r="M202" s="18"/>
      <c r="N202" s="18">
        <f t="shared" ref="N202" si="36">COUNTIF(N$3:N$192,7)</f>
        <v>0</v>
      </c>
      <c r="O202" s="18"/>
    </row>
    <row r="203" spans="2:15" x14ac:dyDescent="0.25">
      <c r="B203" s="21" t="s">
        <v>346</v>
      </c>
      <c r="C203" s="22"/>
      <c r="D203" s="18">
        <f>COUNTIF(D$3:D$192,8)</f>
        <v>0</v>
      </c>
      <c r="E203" s="18"/>
      <c r="F203" s="18">
        <f>COUNTIF(F$3:F$192,8)</f>
        <v>0</v>
      </c>
      <c r="G203" s="18"/>
      <c r="H203" s="18">
        <f t="shared" ref="H203" si="37">COUNTIF(H$3:H$192,8)</f>
        <v>0</v>
      </c>
      <c r="I203" s="18"/>
      <c r="J203" s="18">
        <f t="shared" ref="J203" si="38">COUNTIF(J$3:J$192,8)</f>
        <v>0</v>
      </c>
      <c r="K203" s="18"/>
      <c r="L203" s="20">
        <f t="shared" ref="L203" si="39">COUNTIF(L$3:L$192,8)</f>
        <v>22</v>
      </c>
      <c r="M203" s="20"/>
      <c r="N203" s="18">
        <f t="shared" ref="N203" si="40">COUNTIF(N$3:N$192,8)</f>
        <v>0</v>
      </c>
      <c r="O203" s="18"/>
    </row>
    <row r="204" spans="2:15" x14ac:dyDescent="0.25">
      <c r="B204" s="21" t="s">
        <v>347</v>
      </c>
      <c r="C204" s="22"/>
      <c r="D204" s="18">
        <f>COUNTIF(D$3:D$192,9)</f>
        <v>11</v>
      </c>
      <c r="E204" s="18"/>
      <c r="F204" s="18">
        <f>COUNTIF(F$3:F$192,9)</f>
        <v>0</v>
      </c>
      <c r="G204" s="18"/>
      <c r="H204" s="18">
        <f t="shared" ref="H204" si="41">COUNTIF(H$3:H$192,9)</f>
        <v>13</v>
      </c>
      <c r="I204" s="18"/>
      <c r="J204" s="18">
        <f t="shared" ref="J204" si="42">COUNTIF(J$3:J$192,9)</f>
        <v>13</v>
      </c>
      <c r="K204" s="18"/>
      <c r="L204" s="18">
        <f t="shared" ref="L204" si="43">COUNTIF(L$3:L$192,9)</f>
        <v>14</v>
      </c>
      <c r="M204" s="18"/>
      <c r="N204" s="18">
        <f t="shared" ref="N204" si="44">COUNTIF(N$3:N$192,9)</f>
        <v>9</v>
      </c>
      <c r="O204" s="18"/>
    </row>
    <row r="205" spans="2:15" x14ac:dyDescent="0.25">
      <c r="B205" s="21" t="s">
        <v>348</v>
      </c>
      <c r="C205" s="22"/>
      <c r="D205" s="18">
        <f>COUNTIF(D$3:D$192,10)</f>
        <v>0</v>
      </c>
      <c r="E205" s="18"/>
      <c r="F205" s="18">
        <f>COUNTIF(F$3:F$192,10)</f>
        <v>0</v>
      </c>
      <c r="G205" s="18"/>
      <c r="H205" s="18">
        <f t="shared" ref="H205" si="45">COUNTIF(H$3:H$192,10)</f>
        <v>35</v>
      </c>
      <c r="I205" s="18"/>
      <c r="J205" s="18">
        <f t="shared" ref="J205" si="46">COUNTIF(J$3:J$192,10)</f>
        <v>0</v>
      </c>
      <c r="K205" s="18"/>
      <c r="L205" s="18">
        <f t="shared" ref="L205" si="47">COUNTIF(L$3:L$192,10)</f>
        <v>0</v>
      </c>
      <c r="M205" s="18"/>
      <c r="N205" s="18">
        <f t="shared" ref="N205" si="48">COUNTIF(N$3:N$192,10)</f>
        <v>0</v>
      </c>
      <c r="O205" s="18"/>
    </row>
    <row r="206" spans="2:15" x14ac:dyDescent="0.25">
      <c r="B206" s="15" t="s">
        <v>349</v>
      </c>
      <c r="C206" s="15"/>
      <c r="D206" s="18">
        <f>COUNTIF(D$3:D$192,11)</f>
        <v>21</v>
      </c>
      <c r="E206" s="18"/>
      <c r="F206" s="18">
        <f>COUNTIF(F$3:F$192,11)</f>
        <v>21</v>
      </c>
      <c r="G206" s="18"/>
      <c r="H206" s="18">
        <f t="shared" ref="H206" si="49">COUNTIF(H$3:H$192,11)</f>
        <v>0</v>
      </c>
      <c r="I206" s="18"/>
      <c r="J206" s="18">
        <f t="shared" ref="J206" si="50">COUNTIF(J$3:J$192,11)</f>
        <v>21</v>
      </c>
      <c r="K206" s="18"/>
      <c r="L206" s="18">
        <f t="shared" ref="L206" si="51">COUNTIF(L$3:L$192,11)</f>
        <v>18</v>
      </c>
      <c r="M206" s="18"/>
      <c r="N206" s="20">
        <f t="shared" ref="N206" si="52">COUNTIF(N$3:N$192,11)</f>
        <v>21</v>
      </c>
      <c r="O206" s="20"/>
    </row>
    <row r="207" spans="2:15" x14ac:dyDescent="0.25">
      <c r="B207" s="21" t="s">
        <v>350</v>
      </c>
      <c r="C207" s="22"/>
      <c r="D207" s="18">
        <f>COUNTIF(D$3:D$192,12)</f>
        <v>0</v>
      </c>
      <c r="E207" s="18"/>
      <c r="F207" s="18">
        <f>COUNTIF(F$3:F$192,12)</f>
        <v>21</v>
      </c>
      <c r="G207" s="18"/>
      <c r="H207" s="18">
        <f t="shared" ref="H207" si="53">COUNTIF(H$3:H$192,12)</f>
        <v>0</v>
      </c>
      <c r="I207" s="18"/>
      <c r="J207" s="18">
        <f t="shared" ref="J207" si="54">COUNTIF(J$3:J$192,12)</f>
        <v>0</v>
      </c>
      <c r="K207" s="18"/>
      <c r="L207" s="18">
        <f t="shared" ref="L207" si="55">COUNTIF(L$3:L$192,12)</f>
        <v>20</v>
      </c>
      <c r="M207" s="18"/>
      <c r="N207" s="18">
        <f t="shared" ref="N207" si="56">COUNTIF(N$3:N$192,12)</f>
        <v>0</v>
      </c>
      <c r="O207" s="18"/>
    </row>
    <row r="208" spans="2:15" x14ac:dyDescent="0.25">
      <c r="B208" s="21" t="s">
        <v>351</v>
      </c>
      <c r="C208" s="22"/>
      <c r="D208" s="18">
        <f>COUNTIF(D$3:D$192,13)</f>
        <v>0</v>
      </c>
      <c r="E208" s="18"/>
      <c r="F208" s="18">
        <f>COUNTIF(F$3:F$192,13)</f>
        <v>0</v>
      </c>
      <c r="G208" s="18"/>
      <c r="H208" s="18">
        <f t="shared" ref="H208" si="57">COUNTIF(H$3:H$192,13)</f>
        <v>0</v>
      </c>
      <c r="I208" s="18"/>
      <c r="J208" s="18">
        <f t="shared" ref="J208" si="58">COUNTIF(J$3:J$192,13)</f>
        <v>26</v>
      </c>
      <c r="K208" s="18"/>
      <c r="L208" s="18">
        <f t="shared" ref="L208" si="59">COUNTIF(L$3:L$192,13)</f>
        <v>23</v>
      </c>
      <c r="M208" s="18"/>
      <c r="N208" s="18">
        <f t="shared" ref="N208" si="60">COUNTIF(N$3:N$192,13)</f>
        <v>23</v>
      </c>
      <c r="O208" s="18"/>
    </row>
    <row r="209" spans="2:15" x14ac:dyDescent="0.25">
      <c r="B209" s="21" t="s">
        <v>352</v>
      </c>
      <c r="C209" s="22"/>
      <c r="D209" s="18">
        <f>COUNTIF(D$3:D$192,14)</f>
        <v>0</v>
      </c>
      <c r="E209" s="18"/>
      <c r="F209" s="18">
        <f>COUNTIF(F$3:F$192,14)</f>
        <v>0</v>
      </c>
      <c r="G209" s="18"/>
      <c r="H209" s="18">
        <f t="shared" ref="H209" si="61">COUNTIF(H$3:H$192,14)</f>
        <v>20</v>
      </c>
      <c r="I209" s="18"/>
      <c r="J209" s="19">
        <f t="shared" ref="J209" si="62">COUNTIF(J$3:J$192,14)</f>
        <v>0</v>
      </c>
      <c r="K209" s="19"/>
      <c r="L209" s="18">
        <f t="shared" ref="L209" si="63">COUNTIF(L$3:L$192,14)</f>
        <v>0</v>
      </c>
      <c r="M209" s="18"/>
      <c r="N209" s="18">
        <f t="shared" ref="N209" si="64">COUNTIF(N$3:N$192,14)</f>
        <v>23</v>
      </c>
      <c r="O209" s="18"/>
    </row>
    <row r="210" spans="2:15" x14ac:dyDescent="0.25">
      <c r="B210" s="21" t="s">
        <v>353</v>
      </c>
      <c r="C210" s="22"/>
      <c r="D210" s="18">
        <f>COUNTIF(D$3:D$192,15)</f>
        <v>28</v>
      </c>
      <c r="E210" s="18"/>
      <c r="F210" s="18">
        <f>COUNTIF(F$3:F$192,15)</f>
        <v>0</v>
      </c>
      <c r="G210" s="18"/>
      <c r="H210" s="18">
        <f t="shared" ref="H210" si="65">COUNTIF(H$3:H$192,15)</f>
        <v>30</v>
      </c>
      <c r="I210" s="18"/>
      <c r="J210" s="18">
        <f t="shared" ref="J210" si="66">COUNTIF(J$3:J$192,15)</f>
        <v>29</v>
      </c>
      <c r="K210" s="18"/>
      <c r="L210" s="18">
        <f t="shared" ref="L210" si="67">COUNTIF(L$3:L$192,15)</f>
        <v>0</v>
      </c>
      <c r="M210" s="18"/>
      <c r="N210" s="18">
        <f t="shared" ref="N210" si="68">COUNTIF(N$3:N$192,15)</f>
        <v>0</v>
      </c>
      <c r="O210" s="18"/>
    </row>
    <row r="211" spans="2:15" x14ac:dyDescent="0.25">
      <c r="B211" s="21" t="s">
        <v>354</v>
      </c>
      <c r="C211" s="22"/>
      <c r="D211" s="18">
        <f>COUNTIF(D$3:D$192,16)</f>
        <v>20</v>
      </c>
      <c r="E211" s="18"/>
      <c r="F211" s="18">
        <f>COUNTIF(F$3:F$192,16)</f>
        <v>0</v>
      </c>
      <c r="G211" s="18"/>
      <c r="H211" s="18">
        <f t="shared" ref="H211" si="69">COUNTIF(H$3:H$192,16)</f>
        <v>0</v>
      </c>
      <c r="I211" s="18"/>
      <c r="J211" s="18">
        <f t="shared" ref="J211" si="70">COUNTIF(J$3:J$192,16)</f>
        <v>0</v>
      </c>
      <c r="K211" s="18"/>
      <c r="L211" s="18">
        <f t="shared" ref="L211" si="71">COUNTIF(L$3:L$192,16)</f>
        <v>0</v>
      </c>
      <c r="M211" s="18"/>
      <c r="N211" s="18">
        <f t="shared" ref="N211" si="72">COUNTIF(N$3:N$192,16)</f>
        <v>22</v>
      </c>
      <c r="O211" s="18"/>
    </row>
    <row r="212" spans="2:15" x14ac:dyDescent="0.25">
      <c r="B212" s="21" t="s">
        <v>355</v>
      </c>
      <c r="C212" s="22"/>
      <c r="D212" s="18">
        <f>COUNTIF(D$3:D$192,17)</f>
        <v>22</v>
      </c>
      <c r="E212" s="18"/>
      <c r="F212" s="18">
        <f>COUNTIF(F$3:F$192,17)</f>
        <v>0</v>
      </c>
      <c r="G212" s="18"/>
      <c r="H212" s="18">
        <f t="shared" ref="H212" si="73">COUNTIF(H$3:H$192,17)</f>
        <v>17</v>
      </c>
      <c r="I212" s="18"/>
      <c r="J212" s="18">
        <f t="shared" ref="J212" si="74">COUNTIF(J$3:J$192,17)</f>
        <v>0</v>
      </c>
      <c r="K212" s="18"/>
      <c r="L212" s="18">
        <f t="shared" ref="L212" si="75">COUNTIF(L$3:L$192,17)</f>
        <v>0</v>
      </c>
      <c r="M212" s="18"/>
      <c r="N212" s="18">
        <f t="shared" ref="N212" si="76">COUNTIF(N$3:N$192,17)</f>
        <v>24</v>
      </c>
      <c r="O212" s="18"/>
    </row>
    <row r="213" spans="2:15" x14ac:dyDescent="0.25">
      <c r="B213" s="21" t="s">
        <v>356</v>
      </c>
      <c r="C213" s="22"/>
      <c r="D213" s="18">
        <f>COUNTIF(D$3:D$192,18)</f>
        <v>50</v>
      </c>
      <c r="E213" s="18"/>
      <c r="F213" s="18">
        <f>COUNTIF(F$3:F$192,18)</f>
        <v>0</v>
      </c>
      <c r="G213" s="18"/>
      <c r="H213" s="18">
        <f t="shared" ref="H213" si="77">COUNTIF(H$3:H$192,18)</f>
        <v>0</v>
      </c>
      <c r="I213" s="18"/>
      <c r="J213" s="18">
        <f t="shared" ref="J213" si="78">COUNTIF(J$3:J$192,18)</f>
        <v>48</v>
      </c>
      <c r="K213" s="18"/>
      <c r="L213" s="18">
        <f t="shared" ref="L213" si="79">COUNTIF(L$3:L$192,18)</f>
        <v>0</v>
      </c>
      <c r="M213" s="18"/>
      <c r="N213" s="18">
        <f t="shared" ref="N213" si="80">COUNTIF(N$3:N$192,18)</f>
        <v>0</v>
      </c>
      <c r="O213" s="18"/>
    </row>
    <row r="215" spans="2:15" x14ac:dyDescent="0.25">
      <c r="E215">
        <f>SUM(D196:E213)</f>
        <v>187</v>
      </c>
      <c r="G215">
        <f>SUM(F196:G213)</f>
        <v>187</v>
      </c>
      <c r="I215">
        <f>SUM(H196:I213)</f>
        <v>187</v>
      </c>
      <c r="K215">
        <f>SUM(J196:K214)</f>
        <v>187</v>
      </c>
      <c r="M215">
        <f>SUM(L196:M213)</f>
        <v>187</v>
      </c>
      <c r="O215">
        <f>SUM(N196:O213)</f>
        <v>187</v>
      </c>
    </row>
  </sheetData>
  <autoFilter ref="A2:O192">
    <filterColumn colId="3" showButton="0"/>
    <filterColumn colId="5" showButton="0"/>
    <filterColumn colId="7" showButton="0"/>
    <filterColumn colId="9" showButton="0"/>
    <filterColumn colId="11" showButton="0"/>
    <filterColumn colId="13" showButton="0"/>
  </autoFilter>
  <mergeCells count="132">
    <mergeCell ref="B204:C204"/>
    <mergeCell ref="B195:C195"/>
    <mergeCell ref="B196:C196"/>
    <mergeCell ref="B197:C197"/>
    <mergeCell ref="B198:C198"/>
    <mergeCell ref="B199:C199"/>
    <mergeCell ref="N2:O2"/>
    <mergeCell ref="D2:E2"/>
    <mergeCell ref="F2:G2"/>
    <mergeCell ref="H2:I2"/>
    <mergeCell ref="J2:K2"/>
    <mergeCell ref="L2:M2"/>
    <mergeCell ref="B210:C210"/>
    <mergeCell ref="B211:C211"/>
    <mergeCell ref="B212:C212"/>
    <mergeCell ref="B213:C213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B205:C205"/>
    <mergeCell ref="B207:C207"/>
    <mergeCell ref="B208:C208"/>
    <mergeCell ref="B209:C209"/>
    <mergeCell ref="B200:C200"/>
    <mergeCell ref="B201:C201"/>
    <mergeCell ref="B202:C202"/>
    <mergeCell ref="B203:C203"/>
    <mergeCell ref="D213:E213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D208:E208"/>
    <mergeCell ref="D209:E209"/>
    <mergeCell ref="D210:E210"/>
    <mergeCell ref="D211:E211"/>
    <mergeCell ref="D212:E212"/>
    <mergeCell ref="L196:M196"/>
    <mergeCell ref="N196:O196"/>
    <mergeCell ref="H197:I197"/>
    <mergeCell ref="J197:K197"/>
    <mergeCell ref="L197:M197"/>
    <mergeCell ref="N197:O197"/>
    <mergeCell ref="F211:G211"/>
    <mergeCell ref="F212:G212"/>
    <mergeCell ref="F213:G213"/>
    <mergeCell ref="H196:I196"/>
    <mergeCell ref="J196:K196"/>
    <mergeCell ref="H198:I198"/>
    <mergeCell ref="J198:K198"/>
    <mergeCell ref="H200:I200"/>
    <mergeCell ref="J200:K200"/>
    <mergeCell ref="H202:I202"/>
    <mergeCell ref="J202:K202"/>
    <mergeCell ref="H204:I204"/>
    <mergeCell ref="J204:K204"/>
    <mergeCell ref="H206:I206"/>
    <mergeCell ref="J206:K206"/>
    <mergeCell ref="H208:I208"/>
    <mergeCell ref="L200:M200"/>
    <mergeCell ref="N200:O200"/>
    <mergeCell ref="H201:I201"/>
    <mergeCell ref="J201:K201"/>
    <mergeCell ref="L201:M201"/>
    <mergeCell ref="N201:O201"/>
    <mergeCell ref="L198:M198"/>
    <mergeCell ref="N198:O198"/>
    <mergeCell ref="H199:I199"/>
    <mergeCell ref="J199:K199"/>
    <mergeCell ref="L199:M199"/>
    <mergeCell ref="N199:O199"/>
    <mergeCell ref="L204:M204"/>
    <mergeCell ref="N204:O204"/>
    <mergeCell ref="H205:I205"/>
    <mergeCell ref="J205:K205"/>
    <mergeCell ref="L205:M205"/>
    <mergeCell ref="N205:O205"/>
    <mergeCell ref="L202:M202"/>
    <mergeCell ref="N202:O202"/>
    <mergeCell ref="H203:I203"/>
    <mergeCell ref="J203:K203"/>
    <mergeCell ref="L203:M203"/>
    <mergeCell ref="N203:O203"/>
    <mergeCell ref="J208:K208"/>
    <mergeCell ref="L208:M208"/>
    <mergeCell ref="N208:O208"/>
    <mergeCell ref="H209:I209"/>
    <mergeCell ref="J209:K209"/>
    <mergeCell ref="L209:M209"/>
    <mergeCell ref="N209:O209"/>
    <mergeCell ref="L206:M206"/>
    <mergeCell ref="N206:O206"/>
    <mergeCell ref="H207:I207"/>
    <mergeCell ref="J207:K207"/>
    <mergeCell ref="L207:M207"/>
    <mergeCell ref="N207:O207"/>
    <mergeCell ref="H212:I212"/>
    <mergeCell ref="J212:K212"/>
    <mergeCell ref="L212:M212"/>
    <mergeCell ref="N212:O212"/>
    <mergeCell ref="H213:I213"/>
    <mergeCell ref="J213:K213"/>
    <mergeCell ref="L213:M213"/>
    <mergeCell ref="N213:O213"/>
    <mergeCell ref="H210:I210"/>
    <mergeCell ref="J210:K210"/>
    <mergeCell ref="L210:M210"/>
    <mergeCell ref="N210:O210"/>
    <mergeCell ref="H211:I211"/>
    <mergeCell ref="J211:K211"/>
    <mergeCell ref="L211:M211"/>
    <mergeCell ref="N211:O2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95" workbookViewId="0">
      <selection activeCell="A166" sqref="A166:C181"/>
    </sheetView>
  </sheetViews>
  <sheetFormatPr baseColWidth="10" defaultRowHeight="15" x14ac:dyDescent="0.25"/>
  <cols>
    <col min="4" max="4" width="30.28515625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12</v>
      </c>
    </row>
    <row r="2" spans="1:4" x14ac:dyDescent="0.25">
      <c r="A2" t="s">
        <v>44</v>
      </c>
      <c r="B2" t="s">
        <v>45</v>
      </c>
      <c r="C2" t="str">
        <f>"3EME1"</f>
        <v>3EME1</v>
      </c>
      <c r="D2" t="s">
        <v>310</v>
      </c>
    </row>
    <row r="3" spans="1:4" x14ac:dyDescent="0.25">
      <c r="A3" t="s">
        <v>88</v>
      </c>
      <c r="B3" t="s">
        <v>89</v>
      </c>
      <c r="C3" t="str">
        <f>"3EME3"</f>
        <v>3EME3</v>
      </c>
      <c r="D3" t="s">
        <v>310</v>
      </c>
    </row>
    <row r="4" spans="1:4" x14ac:dyDescent="0.25">
      <c r="A4" t="s">
        <v>104</v>
      </c>
      <c r="B4" t="s">
        <v>105</v>
      </c>
      <c r="C4" t="str">
        <f>"3EME3"</f>
        <v>3EME3</v>
      </c>
      <c r="D4" t="s">
        <v>310</v>
      </c>
    </row>
    <row r="5" spans="1:4" x14ac:dyDescent="0.25">
      <c r="A5" t="s">
        <v>153</v>
      </c>
      <c r="B5" t="s">
        <v>154</v>
      </c>
      <c r="C5" t="str">
        <f>"4EME2"</f>
        <v>4EME2</v>
      </c>
      <c r="D5" s="2" t="s">
        <v>310</v>
      </c>
    </row>
    <row r="6" spans="1:4" x14ac:dyDescent="0.25">
      <c r="A6" t="s">
        <v>164</v>
      </c>
      <c r="B6" t="s">
        <v>165</v>
      </c>
      <c r="C6" t="str">
        <f>"4EME2"</f>
        <v>4EME2</v>
      </c>
      <c r="D6" s="2" t="s">
        <v>310</v>
      </c>
    </row>
    <row r="7" spans="1:4" x14ac:dyDescent="0.25">
      <c r="A7" t="s">
        <v>181</v>
      </c>
      <c r="B7" t="s">
        <v>182</v>
      </c>
      <c r="C7" t="str">
        <f>"5EME1"</f>
        <v>5EME1</v>
      </c>
      <c r="D7" t="s">
        <v>310</v>
      </c>
    </row>
    <row r="8" spans="1:4" x14ac:dyDescent="0.25">
      <c r="A8" t="s">
        <v>208</v>
      </c>
      <c r="B8" t="s">
        <v>209</v>
      </c>
      <c r="C8" t="str">
        <f>"5EME1"</f>
        <v>5EME1</v>
      </c>
      <c r="D8" t="s">
        <v>310</v>
      </c>
    </row>
    <row r="9" spans="1:4" x14ac:dyDescent="0.25">
      <c r="A9" t="s">
        <v>170</v>
      </c>
      <c r="B9" t="s">
        <v>233</v>
      </c>
      <c r="C9" t="str">
        <f>"5EME2"</f>
        <v>5EME2</v>
      </c>
      <c r="D9" t="s">
        <v>310</v>
      </c>
    </row>
    <row r="10" spans="1:4" x14ac:dyDescent="0.25">
      <c r="A10" t="s">
        <v>263</v>
      </c>
      <c r="B10" t="s">
        <v>264</v>
      </c>
      <c r="C10" t="s">
        <v>334</v>
      </c>
      <c r="D10" t="s">
        <v>310</v>
      </c>
    </row>
    <row r="11" spans="1:4" x14ac:dyDescent="0.25">
      <c r="A11" t="s">
        <v>265</v>
      </c>
      <c r="B11" t="s">
        <v>147</v>
      </c>
      <c r="C11" t="s">
        <v>334</v>
      </c>
      <c r="D11" t="s">
        <v>310</v>
      </c>
    </row>
    <row r="12" spans="1:4" x14ac:dyDescent="0.25">
      <c r="A12" t="s">
        <v>117</v>
      </c>
      <c r="B12" t="s">
        <v>61</v>
      </c>
      <c r="C12" t="str">
        <f>"4EME1"</f>
        <v>4EME1</v>
      </c>
      <c r="D12" t="s">
        <v>319</v>
      </c>
    </row>
    <row r="13" spans="1:4" x14ac:dyDescent="0.25">
      <c r="A13" t="s">
        <v>202</v>
      </c>
      <c r="B13" t="s">
        <v>203</v>
      </c>
      <c r="C13" t="str">
        <f>"5EME1"</f>
        <v>5EME1</v>
      </c>
      <c r="D13" t="s">
        <v>319</v>
      </c>
    </row>
    <row r="14" spans="1:4" x14ac:dyDescent="0.25">
      <c r="A14" t="s">
        <v>206</v>
      </c>
      <c r="B14" t="s">
        <v>207</v>
      </c>
      <c r="C14" t="str">
        <f>"5EME1"</f>
        <v>5EME1</v>
      </c>
      <c r="D14" t="s">
        <v>319</v>
      </c>
    </row>
    <row r="15" spans="1:4" x14ac:dyDescent="0.25">
      <c r="A15" t="s">
        <v>214</v>
      </c>
      <c r="B15" t="s">
        <v>215</v>
      </c>
      <c r="C15" t="str">
        <f>"5EME2"</f>
        <v>5EME2</v>
      </c>
      <c r="D15" s="2" t="s">
        <v>319</v>
      </c>
    </row>
    <row r="16" spans="1:4" x14ac:dyDescent="0.25">
      <c r="A16" t="s">
        <v>331</v>
      </c>
      <c r="B16" t="s">
        <v>332</v>
      </c>
      <c r="C16" t="s">
        <v>330</v>
      </c>
      <c r="D16" t="s">
        <v>320</v>
      </c>
    </row>
    <row r="17" spans="1:4" x14ac:dyDescent="0.25">
      <c r="A17" t="s">
        <v>37</v>
      </c>
      <c r="B17" t="s">
        <v>38</v>
      </c>
      <c r="C17" t="str">
        <f>"3EME1"</f>
        <v>3EME1</v>
      </c>
      <c r="D17" t="s">
        <v>321</v>
      </c>
    </row>
    <row r="18" spans="1:4" x14ac:dyDescent="0.25">
      <c r="A18" t="s">
        <v>41</v>
      </c>
      <c r="B18" t="s">
        <v>5</v>
      </c>
      <c r="C18" t="str">
        <f>"3EME1"</f>
        <v>3EME1</v>
      </c>
      <c r="D18" t="s">
        <v>321</v>
      </c>
    </row>
    <row r="19" spans="1:4" x14ac:dyDescent="0.25">
      <c r="A19" t="s">
        <v>112</v>
      </c>
      <c r="B19" t="s">
        <v>113</v>
      </c>
      <c r="C19" t="str">
        <f>"4EME1"</f>
        <v>4EME1</v>
      </c>
      <c r="D19" t="s">
        <v>321</v>
      </c>
    </row>
    <row r="20" spans="1:4" x14ac:dyDescent="0.25">
      <c r="A20" t="s">
        <v>183</v>
      </c>
      <c r="B20" t="s">
        <v>10</v>
      </c>
      <c r="C20" t="str">
        <f>"5EME1"</f>
        <v>5EME1</v>
      </c>
      <c r="D20" t="s">
        <v>321</v>
      </c>
    </row>
    <row r="21" spans="1:4" x14ac:dyDescent="0.25">
      <c r="A21" t="s">
        <v>199</v>
      </c>
      <c r="B21" t="s">
        <v>200</v>
      </c>
      <c r="C21" t="str">
        <f>"5EME1"</f>
        <v>5EME1</v>
      </c>
      <c r="D21" t="s">
        <v>321</v>
      </c>
    </row>
    <row r="22" spans="1:4" x14ac:dyDescent="0.25">
      <c r="A22" t="s">
        <v>73</v>
      </c>
      <c r="B22" t="s">
        <v>63</v>
      </c>
      <c r="C22" t="str">
        <f>"5EME2"</f>
        <v>5EME2</v>
      </c>
      <c r="D22" t="s">
        <v>321</v>
      </c>
    </row>
    <row r="23" spans="1:4" x14ac:dyDescent="0.25">
      <c r="A23" t="s">
        <v>328</v>
      </c>
      <c r="B23" t="s">
        <v>329</v>
      </c>
      <c r="C23" t="s">
        <v>330</v>
      </c>
      <c r="D23" t="s">
        <v>321</v>
      </c>
    </row>
    <row r="24" spans="1:4" x14ac:dyDescent="0.25">
      <c r="A24" t="s">
        <v>120</v>
      </c>
      <c r="B24" t="s">
        <v>121</v>
      </c>
      <c r="C24" t="str">
        <f>"4EME1"</f>
        <v>4EME1</v>
      </c>
      <c r="D24" t="s">
        <v>322</v>
      </c>
    </row>
    <row r="25" spans="1:4" x14ac:dyDescent="0.25">
      <c r="A25" t="s">
        <v>141</v>
      </c>
      <c r="B25" t="s">
        <v>142</v>
      </c>
      <c r="C25" t="str">
        <f>"4EME2"</f>
        <v>4EME2</v>
      </c>
      <c r="D25" s="2" t="s">
        <v>322</v>
      </c>
    </row>
    <row r="26" spans="1:4" x14ac:dyDescent="0.25">
      <c r="A26" t="s">
        <v>143</v>
      </c>
      <c r="B26" t="s">
        <v>144</v>
      </c>
      <c r="C26" t="str">
        <f>"4EME2"</f>
        <v>4EME2</v>
      </c>
      <c r="D26" s="2" t="s">
        <v>322</v>
      </c>
    </row>
    <row r="27" spans="1:4" x14ac:dyDescent="0.25">
      <c r="A27" t="s">
        <v>155</v>
      </c>
      <c r="B27" t="s">
        <v>156</v>
      </c>
      <c r="C27" t="str">
        <f>"4EME2"</f>
        <v>4EME2</v>
      </c>
      <c r="D27" t="s">
        <v>322</v>
      </c>
    </row>
    <row r="28" spans="1:4" x14ac:dyDescent="0.25">
      <c r="A28" t="s">
        <v>211</v>
      </c>
      <c r="B28" t="s">
        <v>213</v>
      </c>
      <c r="C28" t="str">
        <f>"5EME2"</f>
        <v>5EME2</v>
      </c>
      <c r="D28" t="s">
        <v>322</v>
      </c>
    </row>
    <row r="29" spans="1:4" x14ac:dyDescent="0.25">
      <c r="A29" t="s">
        <v>286</v>
      </c>
      <c r="B29" t="s">
        <v>200</v>
      </c>
      <c r="C29" t="str">
        <f>"6EME2"</f>
        <v>6EME2</v>
      </c>
      <c r="D29" t="s">
        <v>322</v>
      </c>
    </row>
    <row r="30" spans="1:4" x14ac:dyDescent="0.25">
      <c r="A30" t="s">
        <v>295</v>
      </c>
      <c r="B30" t="s">
        <v>296</v>
      </c>
      <c r="C30" t="str">
        <f>"6EME3"</f>
        <v>6EME3</v>
      </c>
      <c r="D30" t="s">
        <v>322</v>
      </c>
    </row>
    <row r="31" spans="1:4" x14ac:dyDescent="0.25">
      <c r="A31" t="s">
        <v>104</v>
      </c>
      <c r="B31" t="s">
        <v>304</v>
      </c>
      <c r="C31" t="str">
        <f>"6EME3"</f>
        <v>6EME3</v>
      </c>
      <c r="D31" t="s">
        <v>322</v>
      </c>
    </row>
    <row r="32" spans="1:4" x14ac:dyDescent="0.25">
      <c r="A32" t="s">
        <v>42</v>
      </c>
      <c r="B32" t="s">
        <v>43</v>
      </c>
      <c r="C32" t="str">
        <f>"3EME1"</f>
        <v>3EME1</v>
      </c>
      <c r="D32" t="s">
        <v>323</v>
      </c>
    </row>
    <row r="33" spans="1:4" x14ac:dyDescent="0.25">
      <c r="A33" t="s">
        <v>46</v>
      </c>
      <c r="B33" t="s">
        <v>47</v>
      </c>
      <c r="C33" t="str">
        <f>"3EME1"</f>
        <v>3EME1</v>
      </c>
      <c r="D33" t="s">
        <v>323</v>
      </c>
    </row>
    <row r="34" spans="1:4" x14ac:dyDescent="0.25">
      <c r="A34" t="s">
        <v>234</v>
      </c>
      <c r="B34" t="s">
        <v>235</v>
      </c>
      <c r="C34" t="str">
        <f>"5EME2"</f>
        <v>5EME2</v>
      </c>
      <c r="D34" t="s">
        <v>323</v>
      </c>
    </row>
    <row r="35" spans="1:4" x14ac:dyDescent="0.25">
      <c r="A35" t="s">
        <v>138</v>
      </c>
      <c r="B35" t="s">
        <v>266</v>
      </c>
      <c r="C35" t="s">
        <v>334</v>
      </c>
      <c r="D35" t="s">
        <v>323</v>
      </c>
    </row>
    <row r="36" spans="1:4" x14ac:dyDescent="0.25">
      <c r="A36" t="s">
        <v>301</v>
      </c>
      <c r="B36" t="s">
        <v>53</v>
      </c>
      <c r="C36" t="str">
        <f>"6EME3"</f>
        <v>6EME3</v>
      </c>
      <c r="D36" t="s">
        <v>323</v>
      </c>
    </row>
    <row r="37" spans="1:4" x14ac:dyDescent="0.25">
      <c r="A37" t="s">
        <v>19</v>
      </c>
      <c r="B37" t="s">
        <v>20</v>
      </c>
      <c r="C37" t="str">
        <f>"3EME1"</f>
        <v>3EME1</v>
      </c>
      <c r="D37" t="s">
        <v>324</v>
      </c>
    </row>
    <row r="38" spans="1:4" x14ac:dyDescent="0.25">
      <c r="A38" t="s">
        <v>27</v>
      </c>
      <c r="B38" t="s">
        <v>28</v>
      </c>
      <c r="C38" t="str">
        <f>"3EME1"</f>
        <v>3EME1</v>
      </c>
      <c r="D38" t="s">
        <v>324</v>
      </c>
    </row>
    <row r="39" spans="1:4" x14ac:dyDescent="0.25">
      <c r="A39" t="s">
        <v>33</v>
      </c>
      <c r="B39" t="s">
        <v>9</v>
      </c>
      <c r="C39" t="str">
        <f>"3EME1"</f>
        <v>3EME1</v>
      </c>
      <c r="D39" t="s">
        <v>324</v>
      </c>
    </row>
    <row r="40" spans="1:4" x14ac:dyDescent="0.25">
      <c r="A40" t="s">
        <v>93</v>
      </c>
      <c r="B40" t="s">
        <v>94</v>
      </c>
      <c r="C40" t="str">
        <f>"3EME3"</f>
        <v>3EME3</v>
      </c>
      <c r="D40" t="s">
        <v>324</v>
      </c>
    </row>
    <row r="41" spans="1:4" x14ac:dyDescent="0.25">
      <c r="A41" t="s">
        <v>98</v>
      </c>
      <c r="B41" t="s">
        <v>7</v>
      </c>
      <c r="C41" t="str">
        <f>"3EME3"</f>
        <v>3EME3</v>
      </c>
      <c r="D41" t="s">
        <v>324</v>
      </c>
    </row>
    <row r="42" spans="1:4" x14ac:dyDescent="0.25">
      <c r="A42" t="s">
        <v>118</v>
      </c>
      <c r="B42" t="s">
        <v>119</v>
      </c>
      <c r="C42" t="str">
        <f>"4EME1"</f>
        <v>4EME1</v>
      </c>
      <c r="D42" t="s">
        <v>324</v>
      </c>
    </row>
    <row r="43" spans="1:4" x14ac:dyDescent="0.25">
      <c r="A43" t="s">
        <v>148</v>
      </c>
      <c r="B43" t="s">
        <v>149</v>
      </c>
      <c r="C43" t="str">
        <f>"4EME2"</f>
        <v>4EME2</v>
      </c>
      <c r="D43" s="2" t="s">
        <v>324</v>
      </c>
    </row>
    <row r="44" spans="1:4" x14ac:dyDescent="0.25">
      <c r="A44" t="s">
        <v>161</v>
      </c>
      <c r="B44" t="s">
        <v>162</v>
      </c>
      <c r="C44" t="str">
        <f>"4EME2"</f>
        <v>4EME2</v>
      </c>
      <c r="D44" s="2" t="s">
        <v>324</v>
      </c>
    </row>
    <row r="45" spans="1:4" x14ac:dyDescent="0.25">
      <c r="A45" t="s">
        <v>168</v>
      </c>
      <c r="B45" t="s">
        <v>169</v>
      </c>
      <c r="C45" t="str">
        <f>"4EME2"</f>
        <v>4EME2</v>
      </c>
      <c r="D45" s="2" t="s">
        <v>324</v>
      </c>
    </row>
    <row r="46" spans="1:4" x14ac:dyDescent="0.25">
      <c r="A46" t="s">
        <v>178</v>
      </c>
      <c r="B46" t="s">
        <v>179</v>
      </c>
      <c r="C46" t="str">
        <f>"5EME1"</f>
        <v>5EME1</v>
      </c>
      <c r="D46" t="s">
        <v>324</v>
      </c>
    </row>
    <row r="47" spans="1:4" x14ac:dyDescent="0.25">
      <c r="A47" t="s">
        <v>199</v>
      </c>
      <c r="B47" t="s">
        <v>201</v>
      </c>
      <c r="C47" t="str">
        <f>"5EME1"</f>
        <v>5EME1</v>
      </c>
      <c r="D47" t="s">
        <v>324</v>
      </c>
    </row>
    <row r="48" spans="1:4" x14ac:dyDescent="0.25">
      <c r="A48" t="s">
        <v>77</v>
      </c>
      <c r="B48" t="s">
        <v>205</v>
      </c>
      <c r="C48" t="str">
        <f>"5EME1"</f>
        <v>5EME1</v>
      </c>
      <c r="D48" t="s">
        <v>324</v>
      </c>
    </row>
    <row r="49" spans="1:4" x14ac:dyDescent="0.25">
      <c r="A49" t="s">
        <v>214</v>
      </c>
      <c r="B49" t="s">
        <v>216</v>
      </c>
      <c r="C49" t="str">
        <f t="shared" ref="C49:C55" si="0">"5EME2"</f>
        <v>5EME2</v>
      </c>
      <c r="D49" s="2" t="s">
        <v>324</v>
      </c>
    </row>
    <row r="50" spans="1:4" x14ac:dyDescent="0.25">
      <c r="A50" t="s">
        <v>221</v>
      </c>
      <c r="B50" t="s">
        <v>222</v>
      </c>
      <c r="C50" t="str">
        <f t="shared" si="0"/>
        <v>5EME2</v>
      </c>
      <c r="D50" t="s">
        <v>324</v>
      </c>
    </row>
    <row r="51" spans="1:4" x14ac:dyDescent="0.25">
      <c r="A51" t="s">
        <v>227</v>
      </c>
      <c r="B51" t="s">
        <v>156</v>
      </c>
      <c r="C51" t="str">
        <f t="shared" si="0"/>
        <v>5EME2</v>
      </c>
      <c r="D51" t="s">
        <v>324</v>
      </c>
    </row>
    <row r="52" spans="1:4" x14ac:dyDescent="0.25">
      <c r="A52" t="s">
        <v>93</v>
      </c>
      <c r="B52" t="s">
        <v>38</v>
      </c>
      <c r="C52" t="str">
        <f t="shared" si="0"/>
        <v>5EME2</v>
      </c>
      <c r="D52" s="2" t="s">
        <v>324</v>
      </c>
    </row>
    <row r="53" spans="1:4" x14ac:dyDescent="0.25">
      <c r="A53" t="s">
        <v>73</v>
      </c>
      <c r="B53" t="s">
        <v>207</v>
      </c>
      <c r="C53" t="str">
        <f t="shared" si="0"/>
        <v>5EME2</v>
      </c>
      <c r="D53" t="s">
        <v>324</v>
      </c>
    </row>
    <row r="54" spans="1:4" x14ac:dyDescent="0.25">
      <c r="A54" t="s">
        <v>34</v>
      </c>
      <c r="B54" t="s">
        <v>232</v>
      </c>
      <c r="C54" t="str">
        <f t="shared" si="0"/>
        <v>5EME2</v>
      </c>
      <c r="D54" t="s">
        <v>324</v>
      </c>
    </row>
    <row r="55" spans="1:4" x14ac:dyDescent="0.25">
      <c r="A55" t="s">
        <v>236</v>
      </c>
      <c r="B55" t="s">
        <v>237</v>
      </c>
      <c r="C55" t="str">
        <f t="shared" si="0"/>
        <v>5EME2</v>
      </c>
      <c r="D55" t="s">
        <v>324</v>
      </c>
    </row>
    <row r="56" spans="1:4" x14ac:dyDescent="0.25">
      <c r="A56" t="s">
        <v>245</v>
      </c>
      <c r="B56" t="s">
        <v>246</v>
      </c>
      <c r="C56" t="s">
        <v>334</v>
      </c>
      <c r="D56" t="s">
        <v>324</v>
      </c>
    </row>
    <row r="57" spans="1:4" x14ac:dyDescent="0.25">
      <c r="A57" t="s">
        <v>25</v>
      </c>
      <c r="B57" t="s">
        <v>253</v>
      </c>
      <c r="C57" t="s">
        <v>334</v>
      </c>
      <c r="D57" t="s">
        <v>324</v>
      </c>
    </row>
    <row r="58" spans="1:4" x14ac:dyDescent="0.25">
      <c r="A58" t="s">
        <v>272</v>
      </c>
      <c r="B58" t="s">
        <v>273</v>
      </c>
      <c r="C58" t="str">
        <f>"6EME2"</f>
        <v>6EME2</v>
      </c>
      <c r="D58" t="s">
        <v>324</v>
      </c>
    </row>
    <row r="59" spans="1:4" x14ac:dyDescent="0.25">
      <c r="A59" t="s">
        <v>278</v>
      </c>
      <c r="B59" t="s">
        <v>279</v>
      </c>
      <c r="C59" t="str">
        <f>"6EME2"</f>
        <v>6EME2</v>
      </c>
      <c r="D59" t="s">
        <v>324</v>
      </c>
    </row>
    <row r="60" spans="1:4" x14ac:dyDescent="0.25">
      <c r="A60" t="s">
        <v>297</v>
      </c>
      <c r="B60" t="s">
        <v>298</v>
      </c>
      <c r="C60" t="str">
        <f>"6EME3"</f>
        <v>6EME3</v>
      </c>
      <c r="D60" t="s">
        <v>324</v>
      </c>
    </row>
    <row r="61" spans="1:4" x14ac:dyDescent="0.25">
      <c r="A61" t="s">
        <v>35</v>
      </c>
      <c r="B61" t="s">
        <v>36</v>
      </c>
      <c r="C61" t="str">
        <f>"3EME1"</f>
        <v>3EME1</v>
      </c>
      <c r="D61" t="s">
        <v>325</v>
      </c>
    </row>
    <row r="62" spans="1:4" x14ac:dyDescent="0.25">
      <c r="A62" t="s">
        <v>54</v>
      </c>
      <c r="B62" t="s">
        <v>55</v>
      </c>
      <c r="C62" t="str">
        <f t="shared" ref="C62:C67" si="1">"3EME2"</f>
        <v>3EME2</v>
      </c>
      <c r="D62" s="2" t="s">
        <v>325</v>
      </c>
    </row>
    <row r="63" spans="1:4" x14ac:dyDescent="0.25">
      <c r="A63" t="s">
        <v>62</v>
      </c>
      <c r="B63" t="s">
        <v>63</v>
      </c>
      <c r="C63" t="str">
        <f t="shared" si="1"/>
        <v>3EME2</v>
      </c>
      <c r="D63" s="2" t="s">
        <v>325</v>
      </c>
    </row>
    <row r="64" spans="1:4" x14ac:dyDescent="0.25">
      <c r="A64" t="s">
        <v>66</v>
      </c>
      <c r="B64" t="s">
        <v>67</v>
      </c>
      <c r="C64" t="str">
        <f t="shared" si="1"/>
        <v>3EME2</v>
      </c>
      <c r="D64" s="2" t="s">
        <v>325</v>
      </c>
    </row>
    <row r="65" spans="1:4" x14ac:dyDescent="0.25">
      <c r="A65" t="s">
        <v>68</v>
      </c>
      <c r="B65" t="s">
        <v>57</v>
      </c>
      <c r="C65" t="str">
        <f t="shared" si="1"/>
        <v>3EME2</v>
      </c>
      <c r="D65" s="2" t="s">
        <v>325</v>
      </c>
    </row>
    <row r="66" spans="1:4" x14ac:dyDescent="0.25">
      <c r="A66" t="s">
        <v>69</v>
      </c>
      <c r="B66" t="s">
        <v>10</v>
      </c>
      <c r="C66" t="str">
        <f t="shared" si="1"/>
        <v>3EME2</v>
      </c>
      <c r="D66" s="2" t="s">
        <v>325</v>
      </c>
    </row>
    <row r="67" spans="1:4" x14ac:dyDescent="0.25">
      <c r="A67" t="s">
        <v>77</v>
      </c>
      <c r="B67" t="s">
        <v>78</v>
      </c>
      <c r="C67" t="str">
        <f t="shared" si="1"/>
        <v>3EME2</v>
      </c>
      <c r="D67" s="2" t="s">
        <v>325</v>
      </c>
    </row>
    <row r="68" spans="1:4" x14ac:dyDescent="0.25">
      <c r="A68" t="s">
        <v>116</v>
      </c>
      <c r="B68" t="s">
        <v>76</v>
      </c>
      <c r="C68" t="str">
        <f>"4EME1"</f>
        <v>4EME1</v>
      </c>
      <c r="D68" t="s">
        <v>325</v>
      </c>
    </row>
    <row r="69" spans="1:4" x14ac:dyDescent="0.25">
      <c r="A69" t="s">
        <v>136</v>
      </c>
      <c r="B69" t="s">
        <v>137</v>
      </c>
      <c r="C69" t="str">
        <f>"4EME1"</f>
        <v>4EME1</v>
      </c>
      <c r="D69" t="s">
        <v>325</v>
      </c>
    </row>
    <row r="70" spans="1:4" x14ac:dyDescent="0.25">
      <c r="A70" t="s">
        <v>150</v>
      </c>
      <c r="B70" t="s">
        <v>135</v>
      </c>
      <c r="C70" t="str">
        <f>"4EME2"</f>
        <v>4EME2</v>
      </c>
      <c r="D70" s="2" t="s">
        <v>325</v>
      </c>
    </row>
    <row r="71" spans="1:4" x14ac:dyDescent="0.25">
      <c r="A71" t="s">
        <v>174</v>
      </c>
      <c r="B71" t="s">
        <v>175</v>
      </c>
      <c r="C71" t="str">
        <f>"5EME1"</f>
        <v>5EME1</v>
      </c>
      <c r="D71" t="s">
        <v>325</v>
      </c>
    </row>
    <row r="72" spans="1:4" x14ac:dyDescent="0.25">
      <c r="A72" t="s">
        <v>178</v>
      </c>
      <c r="B72" t="s">
        <v>180</v>
      </c>
      <c r="C72" t="str">
        <f>"5EME1"</f>
        <v>5EME1</v>
      </c>
      <c r="D72" t="s">
        <v>325</v>
      </c>
    </row>
    <row r="73" spans="1:4" x14ac:dyDescent="0.25">
      <c r="A73" t="s">
        <v>192</v>
      </c>
      <c r="B73" t="s">
        <v>193</v>
      </c>
      <c r="C73" t="str">
        <f>"5EME1"</f>
        <v>5EME1</v>
      </c>
      <c r="D73" t="s">
        <v>325</v>
      </c>
    </row>
    <row r="74" spans="1:4" x14ac:dyDescent="0.25">
      <c r="A74" t="s">
        <v>257</v>
      </c>
      <c r="B74" t="s">
        <v>258</v>
      </c>
      <c r="C74" t="s">
        <v>334</v>
      </c>
      <c r="D74" t="s">
        <v>325</v>
      </c>
    </row>
    <row r="75" spans="1:4" x14ac:dyDescent="0.25">
      <c r="A75" t="s">
        <v>52</v>
      </c>
      <c r="B75" t="s">
        <v>53</v>
      </c>
      <c r="C75" t="str">
        <f>"3EME2"</f>
        <v>3EME2</v>
      </c>
      <c r="D75" s="2" t="s">
        <v>326</v>
      </c>
    </row>
    <row r="76" spans="1:4" x14ac:dyDescent="0.25">
      <c r="A76" t="s">
        <v>64</v>
      </c>
      <c r="B76" t="s">
        <v>65</v>
      </c>
      <c r="C76" t="str">
        <f>"3EME2"</f>
        <v>3EME2</v>
      </c>
      <c r="D76" s="2" t="s">
        <v>326</v>
      </c>
    </row>
    <row r="77" spans="1:4" x14ac:dyDescent="0.25">
      <c r="A77" t="s">
        <v>75</v>
      </c>
      <c r="B77" t="s">
        <v>76</v>
      </c>
      <c r="C77" t="str">
        <f>"3EME2"</f>
        <v>3EME2</v>
      </c>
      <c r="D77" s="2" t="s">
        <v>326</v>
      </c>
    </row>
    <row r="78" spans="1:4" x14ac:dyDescent="0.25">
      <c r="A78" t="s">
        <v>79</v>
      </c>
      <c r="B78" t="s">
        <v>80</v>
      </c>
      <c r="C78" t="str">
        <f>"3EME2"</f>
        <v>3EME2</v>
      </c>
      <c r="D78" s="2" t="s">
        <v>326</v>
      </c>
    </row>
    <row r="79" spans="1:4" x14ac:dyDescent="0.25">
      <c r="A79" t="s">
        <v>99</v>
      </c>
      <c r="B79" t="s">
        <v>100</v>
      </c>
      <c r="C79" t="str">
        <f>"3EME3"</f>
        <v>3EME3</v>
      </c>
      <c r="D79" t="s">
        <v>326</v>
      </c>
    </row>
    <row r="80" spans="1:4" x14ac:dyDescent="0.25">
      <c r="A80" t="s">
        <v>108</v>
      </c>
      <c r="B80" t="s">
        <v>109</v>
      </c>
      <c r="C80" t="str">
        <f>"4EME1"</f>
        <v>4EME1</v>
      </c>
      <c r="D80" t="s">
        <v>326</v>
      </c>
    </row>
    <row r="81" spans="1:4" x14ac:dyDescent="0.25">
      <c r="A81" t="s">
        <v>122</v>
      </c>
      <c r="B81" t="s">
        <v>123</v>
      </c>
      <c r="C81" t="str">
        <f>"4EME1"</f>
        <v>4EME1</v>
      </c>
      <c r="D81" t="s">
        <v>326</v>
      </c>
    </row>
    <row r="82" spans="1:4" x14ac:dyDescent="0.25">
      <c r="A82" t="s">
        <v>145</v>
      </c>
      <c r="B82" t="s">
        <v>3</v>
      </c>
      <c r="C82" t="str">
        <f t="shared" ref="C82:C87" si="2">"4EME2"</f>
        <v>4EME2</v>
      </c>
      <c r="D82" s="2" t="s">
        <v>326</v>
      </c>
    </row>
    <row r="83" spans="1:4" x14ac:dyDescent="0.25">
      <c r="A83" t="s">
        <v>146</v>
      </c>
      <c r="B83" t="s">
        <v>147</v>
      </c>
      <c r="C83" t="str">
        <f t="shared" si="2"/>
        <v>4EME2</v>
      </c>
      <c r="D83" s="2" t="s">
        <v>326</v>
      </c>
    </row>
    <row r="84" spans="1:4" x14ac:dyDescent="0.25">
      <c r="A84" t="s">
        <v>151</v>
      </c>
      <c r="B84" t="s">
        <v>152</v>
      </c>
      <c r="C84" t="str">
        <f t="shared" si="2"/>
        <v>4EME2</v>
      </c>
      <c r="D84" s="2" t="s">
        <v>326</v>
      </c>
    </row>
    <row r="85" spans="1:4" x14ac:dyDescent="0.25">
      <c r="A85" t="s">
        <v>158</v>
      </c>
      <c r="B85" t="s">
        <v>159</v>
      </c>
      <c r="C85" t="str">
        <f t="shared" si="2"/>
        <v>4EME2</v>
      </c>
      <c r="D85" s="2" t="s">
        <v>326</v>
      </c>
    </row>
    <row r="86" spans="1:4" x14ac:dyDescent="0.25">
      <c r="A86" t="s">
        <v>166</v>
      </c>
      <c r="B86" t="s">
        <v>167</v>
      </c>
      <c r="C86" t="str">
        <f t="shared" si="2"/>
        <v>4EME2</v>
      </c>
      <c r="D86" s="2" t="s">
        <v>326</v>
      </c>
    </row>
    <row r="87" spans="1:4" x14ac:dyDescent="0.25">
      <c r="A87" t="s">
        <v>170</v>
      </c>
      <c r="B87" t="s">
        <v>74</v>
      </c>
      <c r="C87" t="str">
        <f t="shared" si="2"/>
        <v>4EME2</v>
      </c>
      <c r="D87" s="2" t="s">
        <v>326</v>
      </c>
    </row>
    <row r="88" spans="1:4" x14ac:dyDescent="0.25">
      <c r="A88" t="s">
        <v>54</v>
      </c>
      <c r="B88" t="s">
        <v>177</v>
      </c>
      <c r="C88" t="str">
        <f>"5EME1"</f>
        <v>5EME1</v>
      </c>
      <c r="D88" t="s">
        <v>326</v>
      </c>
    </row>
    <row r="89" spans="1:4" x14ac:dyDescent="0.25">
      <c r="A89" t="s">
        <v>188</v>
      </c>
      <c r="B89" t="s">
        <v>189</v>
      </c>
      <c r="C89" t="str">
        <f>"5EME1"</f>
        <v>5EME1</v>
      </c>
      <c r="D89" t="s">
        <v>326</v>
      </c>
    </row>
    <row r="90" spans="1:4" x14ac:dyDescent="0.25">
      <c r="A90" t="s">
        <v>230</v>
      </c>
      <c r="B90" t="s">
        <v>231</v>
      </c>
      <c r="C90" t="str">
        <f>"5EME2"</f>
        <v>5EME2</v>
      </c>
      <c r="D90" t="s">
        <v>326</v>
      </c>
    </row>
    <row r="91" spans="1:4" x14ac:dyDescent="0.25">
      <c r="A91" t="s">
        <v>238</v>
      </c>
      <c r="B91" t="s">
        <v>72</v>
      </c>
      <c r="C91" t="str">
        <f>"5EME2"</f>
        <v>5EME2</v>
      </c>
      <c r="D91" t="s">
        <v>326</v>
      </c>
    </row>
    <row r="92" spans="1:4" x14ac:dyDescent="0.25">
      <c r="A92" t="s">
        <v>52</v>
      </c>
      <c r="B92" t="s">
        <v>333</v>
      </c>
      <c r="C92" t="s">
        <v>334</v>
      </c>
      <c r="D92" t="s">
        <v>326</v>
      </c>
    </row>
    <row r="93" spans="1:4" x14ac:dyDescent="0.25">
      <c r="A93" t="s">
        <v>262</v>
      </c>
      <c r="B93" t="s">
        <v>58</v>
      </c>
      <c r="C93" t="s">
        <v>334</v>
      </c>
      <c r="D93" t="s">
        <v>326</v>
      </c>
    </row>
    <row r="94" spans="1:4" x14ac:dyDescent="0.25">
      <c r="A94" t="s">
        <v>269</v>
      </c>
      <c r="B94" t="s">
        <v>270</v>
      </c>
      <c r="C94" t="str">
        <f>"6EME2"</f>
        <v>6EME2</v>
      </c>
      <c r="D94" t="s">
        <v>326</v>
      </c>
    </row>
    <row r="95" spans="1:4" x14ac:dyDescent="0.25">
      <c r="A95" t="s">
        <v>56</v>
      </c>
      <c r="B95" t="s">
        <v>271</v>
      </c>
      <c r="C95" t="str">
        <f>"6EME2"</f>
        <v>6EME2</v>
      </c>
      <c r="D95" t="s">
        <v>326</v>
      </c>
    </row>
    <row r="96" spans="1:4" x14ac:dyDescent="0.25">
      <c r="A96" t="s">
        <v>287</v>
      </c>
      <c r="B96" t="s">
        <v>288</v>
      </c>
      <c r="C96" t="str">
        <f>"6EME3"</f>
        <v>6EME3</v>
      </c>
      <c r="D96" t="s">
        <v>326</v>
      </c>
    </row>
    <row r="97" spans="1:4" x14ac:dyDescent="0.25">
      <c r="A97" t="s">
        <v>50</v>
      </c>
      <c r="B97" t="s">
        <v>276</v>
      </c>
      <c r="C97" t="str">
        <f>"6EME3"</f>
        <v>6EME3</v>
      </c>
      <c r="D97" t="s">
        <v>326</v>
      </c>
    </row>
    <row r="98" spans="1:4" x14ac:dyDescent="0.25">
      <c r="A98" t="s">
        <v>31</v>
      </c>
      <c r="B98" t="s">
        <v>32</v>
      </c>
      <c r="C98" t="str">
        <f>"3EME1"</f>
        <v>3EME1</v>
      </c>
      <c r="D98" t="s">
        <v>327</v>
      </c>
    </row>
    <row r="99" spans="1:4" x14ac:dyDescent="0.25">
      <c r="A99" t="s">
        <v>56</v>
      </c>
      <c r="B99" t="s">
        <v>57</v>
      </c>
      <c r="C99" t="str">
        <f>"3EME2"</f>
        <v>3EME2</v>
      </c>
      <c r="D99" s="2" t="s">
        <v>327</v>
      </c>
    </row>
    <row r="100" spans="1:4" x14ac:dyDescent="0.25">
      <c r="A100" t="s">
        <v>110</v>
      </c>
      <c r="B100" t="s">
        <v>70</v>
      </c>
      <c r="C100" t="str">
        <f>"4EME1"</f>
        <v>4EME1</v>
      </c>
      <c r="D100" t="s">
        <v>327</v>
      </c>
    </row>
    <row r="101" spans="1:4" x14ac:dyDescent="0.25">
      <c r="A101" t="s">
        <v>126</v>
      </c>
      <c r="B101" t="s">
        <v>127</v>
      </c>
      <c r="C101" t="str">
        <f>"4EME1"</f>
        <v>4EME1</v>
      </c>
      <c r="D101" t="s">
        <v>327</v>
      </c>
    </row>
    <row r="102" spans="1:4" x14ac:dyDescent="0.25">
      <c r="A102" t="s">
        <v>33</v>
      </c>
      <c r="B102" t="s">
        <v>196</v>
      </c>
      <c r="C102" t="str">
        <f>"5EME1"</f>
        <v>5EME1</v>
      </c>
      <c r="D102" t="s">
        <v>327</v>
      </c>
    </row>
    <row r="103" spans="1:4" x14ac:dyDescent="0.25">
      <c r="A103" t="s">
        <v>217</v>
      </c>
      <c r="B103" t="s">
        <v>218</v>
      </c>
      <c r="C103" t="str">
        <f>"5EME2"</f>
        <v>5EME2</v>
      </c>
      <c r="D103" t="s">
        <v>327</v>
      </c>
    </row>
    <row r="104" spans="1:4" x14ac:dyDescent="0.25">
      <c r="A104" t="s">
        <v>260</v>
      </c>
      <c r="B104" t="s">
        <v>160</v>
      </c>
      <c r="C104" t="s">
        <v>334</v>
      </c>
      <c r="D104" t="s">
        <v>327</v>
      </c>
    </row>
    <row r="105" spans="1:4" x14ac:dyDescent="0.25">
      <c r="A105" t="s">
        <v>283</v>
      </c>
      <c r="B105" t="s">
        <v>57</v>
      </c>
      <c r="C105" t="str">
        <f>"6EME2"</f>
        <v>6EME2</v>
      </c>
      <c r="D105" t="s">
        <v>327</v>
      </c>
    </row>
    <row r="106" spans="1:4" x14ac:dyDescent="0.25">
      <c r="A106" t="s">
        <v>289</v>
      </c>
      <c r="B106" t="s">
        <v>290</v>
      </c>
      <c r="C106" t="str">
        <f>"6EME3"</f>
        <v>6EME3</v>
      </c>
      <c r="D106" t="s">
        <v>327</v>
      </c>
    </row>
    <row r="107" spans="1:4" x14ac:dyDescent="0.25">
      <c r="A107" t="s">
        <v>303</v>
      </c>
      <c r="B107" t="s">
        <v>198</v>
      </c>
      <c r="C107" t="str">
        <f>"6EME3"</f>
        <v>6EME3</v>
      </c>
      <c r="D107" t="s">
        <v>327</v>
      </c>
    </row>
    <row r="108" spans="1:4" x14ac:dyDescent="0.25">
      <c r="A108" t="s">
        <v>306</v>
      </c>
      <c r="B108" t="s">
        <v>307</v>
      </c>
      <c r="C108" t="str">
        <f>"6EME3"</f>
        <v>6EME3</v>
      </c>
      <c r="D108" t="s">
        <v>327</v>
      </c>
    </row>
    <row r="109" spans="1:4" x14ac:dyDescent="0.25">
      <c r="A109" t="s">
        <v>134</v>
      </c>
      <c r="B109" t="s">
        <v>135</v>
      </c>
      <c r="C109" t="str">
        <f>"4EME1"</f>
        <v>4EME1</v>
      </c>
      <c r="D109" t="s">
        <v>311</v>
      </c>
    </row>
    <row r="110" spans="1:4" x14ac:dyDescent="0.25">
      <c r="A110" t="s">
        <v>157</v>
      </c>
      <c r="B110" t="s">
        <v>72</v>
      </c>
      <c r="C110" t="str">
        <f>"4EME2"</f>
        <v>4EME2</v>
      </c>
      <c r="D110" s="2" t="s">
        <v>311</v>
      </c>
    </row>
    <row r="111" spans="1:4" x14ac:dyDescent="0.25">
      <c r="A111" t="s">
        <v>225</v>
      </c>
      <c r="B111" t="s">
        <v>226</v>
      </c>
      <c r="C111" t="str">
        <f>"5EME2"</f>
        <v>5EME2</v>
      </c>
      <c r="D111" t="s">
        <v>311</v>
      </c>
    </row>
    <row r="112" spans="1:4" x14ac:dyDescent="0.25">
      <c r="A112" t="s">
        <v>284</v>
      </c>
      <c r="B112" t="s">
        <v>285</v>
      </c>
      <c r="C112" t="str">
        <f>"6EME2"</f>
        <v>6EME2</v>
      </c>
      <c r="D112" t="s">
        <v>311</v>
      </c>
    </row>
    <row r="113" spans="1:4" x14ac:dyDescent="0.25">
      <c r="A113" t="s">
        <v>29</v>
      </c>
      <c r="B113" t="s">
        <v>30</v>
      </c>
      <c r="C113" t="str">
        <f>"3EME1"</f>
        <v>3EME1</v>
      </c>
      <c r="D113" t="s">
        <v>312</v>
      </c>
    </row>
    <row r="114" spans="1:4" x14ac:dyDescent="0.25">
      <c r="A114" t="s">
        <v>50</v>
      </c>
      <c r="B114" t="s">
        <v>51</v>
      </c>
      <c r="C114" t="str">
        <f>"3EME1"</f>
        <v>3EME1</v>
      </c>
      <c r="D114" t="s">
        <v>312</v>
      </c>
    </row>
    <row r="115" spans="1:4" x14ac:dyDescent="0.25">
      <c r="A115" t="s">
        <v>21</v>
      </c>
      <c r="B115" t="s">
        <v>59</v>
      </c>
      <c r="C115" t="str">
        <f>"3EME2"</f>
        <v>3EME2</v>
      </c>
      <c r="D115" s="2" t="s">
        <v>312</v>
      </c>
    </row>
    <row r="116" spans="1:4" x14ac:dyDescent="0.25">
      <c r="A116" t="s">
        <v>83</v>
      </c>
      <c r="B116" t="s">
        <v>58</v>
      </c>
      <c r="C116" t="str">
        <f>"3EME3"</f>
        <v>3EME3</v>
      </c>
      <c r="D116" t="s">
        <v>312</v>
      </c>
    </row>
    <row r="117" spans="1:4" x14ac:dyDescent="0.25">
      <c r="A117" t="s">
        <v>111</v>
      </c>
      <c r="B117" t="s">
        <v>30</v>
      </c>
      <c r="C117" t="str">
        <f>"4EME1"</f>
        <v>4EME1</v>
      </c>
      <c r="D117" t="s">
        <v>312</v>
      </c>
    </row>
    <row r="118" spans="1:4" x14ac:dyDescent="0.25">
      <c r="A118" t="s">
        <v>132</v>
      </c>
      <c r="B118" t="s">
        <v>133</v>
      </c>
      <c r="C118" t="str">
        <f>"4EME1"</f>
        <v>4EME1</v>
      </c>
      <c r="D118" t="s">
        <v>312</v>
      </c>
    </row>
    <row r="119" spans="1:4" x14ac:dyDescent="0.25">
      <c r="A119" t="s">
        <v>194</v>
      </c>
      <c r="B119" t="s">
        <v>228</v>
      </c>
      <c r="C119" t="str">
        <f>"5EME2"</f>
        <v>5EME2</v>
      </c>
      <c r="D119" t="s">
        <v>312</v>
      </c>
    </row>
    <row r="120" spans="1:4" x14ac:dyDescent="0.25">
      <c r="A120" t="s">
        <v>242</v>
      </c>
      <c r="B120" t="s">
        <v>243</v>
      </c>
      <c r="C120" t="str">
        <f>"5EME2"</f>
        <v>5EME2</v>
      </c>
      <c r="D120" s="2" t="s">
        <v>312</v>
      </c>
    </row>
    <row r="121" spans="1:4" x14ac:dyDescent="0.25">
      <c r="A121" t="s">
        <v>247</v>
      </c>
      <c r="B121" t="s">
        <v>248</v>
      </c>
      <c r="C121" t="s">
        <v>334</v>
      </c>
      <c r="D121" t="s">
        <v>312</v>
      </c>
    </row>
    <row r="122" spans="1:4" x14ac:dyDescent="0.25">
      <c r="A122" t="s">
        <v>255</v>
      </c>
      <c r="B122" t="s">
        <v>256</v>
      </c>
      <c r="C122" t="s">
        <v>334</v>
      </c>
      <c r="D122" t="s">
        <v>312</v>
      </c>
    </row>
    <row r="123" spans="1:4" x14ac:dyDescent="0.25">
      <c r="A123" t="s">
        <v>93</v>
      </c>
      <c r="B123" t="s">
        <v>95</v>
      </c>
      <c r="C123" t="str">
        <f>"3EME3"</f>
        <v>3EME3</v>
      </c>
      <c r="D123" t="s">
        <v>313</v>
      </c>
    </row>
    <row r="124" spans="1:4" x14ac:dyDescent="0.25">
      <c r="A124" t="s">
        <v>138</v>
      </c>
      <c r="B124" t="s">
        <v>53</v>
      </c>
      <c r="C124" t="str">
        <f>"4EME1"</f>
        <v>4EME1</v>
      </c>
      <c r="D124" t="s">
        <v>313</v>
      </c>
    </row>
    <row r="125" spans="1:4" x14ac:dyDescent="0.25">
      <c r="A125" t="s">
        <v>19</v>
      </c>
      <c r="B125" t="s">
        <v>173</v>
      </c>
      <c r="C125" t="str">
        <f>"5EME1"</f>
        <v>5EME1</v>
      </c>
      <c r="D125" t="s">
        <v>313</v>
      </c>
    </row>
    <row r="126" spans="1:4" x14ac:dyDescent="0.25">
      <c r="A126" t="s">
        <v>146</v>
      </c>
      <c r="B126" t="s">
        <v>176</v>
      </c>
      <c r="C126" t="str">
        <f>"5EME1"</f>
        <v>5EME1</v>
      </c>
      <c r="D126" t="s">
        <v>313</v>
      </c>
    </row>
    <row r="127" spans="1:4" x14ac:dyDescent="0.25">
      <c r="A127" t="s">
        <v>194</v>
      </c>
      <c r="B127" t="s">
        <v>195</v>
      </c>
      <c r="C127" t="str">
        <f>"5EME1"</f>
        <v>5EME1</v>
      </c>
      <c r="D127" t="s">
        <v>313</v>
      </c>
    </row>
    <row r="128" spans="1:4" x14ac:dyDescent="0.25">
      <c r="A128" t="s">
        <v>197</v>
      </c>
      <c r="B128" t="s">
        <v>198</v>
      </c>
      <c r="C128" t="str">
        <f>"5EME1"</f>
        <v>5EME1</v>
      </c>
      <c r="D128" t="s">
        <v>313</v>
      </c>
    </row>
    <row r="129" spans="1:4" x14ac:dyDescent="0.25">
      <c r="A129" t="s">
        <v>204</v>
      </c>
      <c r="B129" t="s">
        <v>123</v>
      </c>
      <c r="C129" t="str">
        <f>"5EME1"</f>
        <v>5EME1</v>
      </c>
      <c r="D129" t="s">
        <v>313</v>
      </c>
    </row>
    <row r="130" spans="1:4" x14ac:dyDescent="0.25">
      <c r="A130" t="s">
        <v>202</v>
      </c>
      <c r="B130" t="s">
        <v>239</v>
      </c>
      <c r="C130" t="str">
        <f>"5EME2"</f>
        <v>5EME2</v>
      </c>
      <c r="D130" t="s">
        <v>313</v>
      </c>
    </row>
    <row r="131" spans="1:4" x14ac:dyDescent="0.25">
      <c r="A131" t="s">
        <v>240</v>
      </c>
      <c r="B131" t="s">
        <v>241</v>
      </c>
      <c r="C131" t="str">
        <f>"5EME2"</f>
        <v>5EME2</v>
      </c>
      <c r="D131" s="2" t="s">
        <v>313</v>
      </c>
    </row>
    <row r="132" spans="1:4" x14ac:dyDescent="0.25">
      <c r="A132" t="s">
        <v>244</v>
      </c>
      <c r="B132" t="s">
        <v>173</v>
      </c>
      <c r="C132" t="str">
        <f>"5EME2"</f>
        <v>5EME2</v>
      </c>
      <c r="D132" s="2" t="s">
        <v>313</v>
      </c>
    </row>
    <row r="133" spans="1:4" x14ac:dyDescent="0.25">
      <c r="A133" t="s">
        <v>170</v>
      </c>
      <c r="B133" t="s">
        <v>259</v>
      </c>
      <c r="C133" t="s">
        <v>334</v>
      </c>
      <c r="D133" t="s">
        <v>313</v>
      </c>
    </row>
    <row r="134" spans="1:4" x14ac:dyDescent="0.25">
      <c r="A134" t="s">
        <v>25</v>
      </c>
      <c r="B134" t="s">
        <v>26</v>
      </c>
      <c r="C134" t="str">
        <f>"3EME1"</f>
        <v>3EME1</v>
      </c>
      <c r="D134" t="s">
        <v>314</v>
      </c>
    </row>
    <row r="135" spans="1:4" x14ac:dyDescent="0.25">
      <c r="A135" t="s">
        <v>129</v>
      </c>
      <c r="B135" t="s">
        <v>130</v>
      </c>
      <c r="C135" t="str">
        <f>"4EME1"</f>
        <v>4EME1</v>
      </c>
      <c r="D135" t="s">
        <v>314</v>
      </c>
    </row>
    <row r="136" spans="1:4" x14ac:dyDescent="0.25">
      <c r="A136" t="s">
        <v>25</v>
      </c>
      <c r="B136" t="s">
        <v>200</v>
      </c>
      <c r="C136" t="s">
        <v>334</v>
      </c>
      <c r="D136" t="s">
        <v>314</v>
      </c>
    </row>
    <row r="137" spans="1:4" x14ac:dyDescent="0.25">
      <c r="A137" t="s">
        <v>291</v>
      </c>
      <c r="B137" t="s">
        <v>292</v>
      </c>
      <c r="C137" t="str">
        <f>"6EME3"</f>
        <v>6EME3</v>
      </c>
      <c r="D137" t="s">
        <v>314</v>
      </c>
    </row>
    <row r="138" spans="1:4" x14ac:dyDescent="0.25">
      <c r="A138" t="s">
        <v>308</v>
      </c>
      <c r="B138" t="s">
        <v>309</v>
      </c>
      <c r="C138" t="str">
        <f>"6EME3"</f>
        <v>6EME3</v>
      </c>
      <c r="D138" t="s">
        <v>314</v>
      </c>
    </row>
    <row r="139" spans="1:4" x14ac:dyDescent="0.25">
      <c r="A139" t="s">
        <v>84</v>
      </c>
      <c r="B139" t="s">
        <v>85</v>
      </c>
      <c r="C139" t="str">
        <f>"3EME3"</f>
        <v>3EME3</v>
      </c>
      <c r="D139" t="s">
        <v>315</v>
      </c>
    </row>
    <row r="140" spans="1:4" x14ac:dyDescent="0.25">
      <c r="A140" t="s">
        <v>90</v>
      </c>
      <c r="B140" t="s">
        <v>8</v>
      </c>
      <c r="C140" t="str">
        <f>"3EME3"</f>
        <v>3EME3</v>
      </c>
      <c r="D140" t="s">
        <v>315</v>
      </c>
    </row>
    <row r="141" spans="1:4" x14ac:dyDescent="0.25">
      <c r="A141" t="s">
        <v>91</v>
      </c>
      <c r="B141" t="s">
        <v>92</v>
      </c>
      <c r="C141" t="str">
        <f>"3EME3"</f>
        <v>3EME3</v>
      </c>
      <c r="D141" t="s">
        <v>315</v>
      </c>
    </row>
    <row r="142" spans="1:4" x14ac:dyDescent="0.25">
      <c r="A142" t="s">
        <v>139</v>
      </c>
      <c r="B142" t="s">
        <v>140</v>
      </c>
      <c r="C142" t="str">
        <f>"4EME1"</f>
        <v>4EME1</v>
      </c>
      <c r="D142" t="s">
        <v>315</v>
      </c>
    </row>
    <row r="143" spans="1:4" x14ac:dyDescent="0.25">
      <c r="A143" t="s">
        <v>184</v>
      </c>
      <c r="B143" t="s">
        <v>185</v>
      </c>
      <c r="C143" t="str">
        <f>"5EME1"</f>
        <v>5EME1</v>
      </c>
      <c r="D143" t="s">
        <v>315</v>
      </c>
    </row>
    <row r="144" spans="1:4" x14ac:dyDescent="0.25">
      <c r="A144" t="s">
        <v>199</v>
      </c>
      <c r="B144" t="s">
        <v>47</v>
      </c>
      <c r="C144" t="str">
        <f>"5EME1"</f>
        <v>5EME1</v>
      </c>
      <c r="D144" t="s">
        <v>315</v>
      </c>
    </row>
    <row r="145" spans="1:4" x14ac:dyDescent="0.25">
      <c r="A145" t="s">
        <v>210</v>
      </c>
      <c r="B145" t="s">
        <v>180</v>
      </c>
      <c r="C145" t="str">
        <f>"5EME1"</f>
        <v>5EME1</v>
      </c>
      <c r="D145" t="s">
        <v>315</v>
      </c>
    </row>
    <row r="146" spans="1:4" x14ac:dyDescent="0.25">
      <c r="A146" t="s">
        <v>219</v>
      </c>
      <c r="B146" t="s">
        <v>220</v>
      </c>
      <c r="C146" t="str">
        <f>"5EME2"</f>
        <v>5EME2</v>
      </c>
      <c r="D146" s="2" t="s">
        <v>315</v>
      </c>
    </row>
    <row r="147" spans="1:4" x14ac:dyDescent="0.25">
      <c r="A147" t="s">
        <v>223</v>
      </c>
      <c r="B147" t="s">
        <v>224</v>
      </c>
      <c r="C147" t="str">
        <f>"5EME2"</f>
        <v>5EME2</v>
      </c>
      <c r="D147" s="2" t="s">
        <v>315</v>
      </c>
    </row>
    <row r="148" spans="1:4" x14ac:dyDescent="0.25">
      <c r="A148" t="s">
        <v>83</v>
      </c>
      <c r="B148" t="s">
        <v>249</v>
      </c>
      <c r="C148" t="s">
        <v>334</v>
      </c>
      <c r="D148" t="s">
        <v>315</v>
      </c>
    </row>
    <row r="149" spans="1:4" x14ac:dyDescent="0.25">
      <c r="A149" t="s">
        <v>267</v>
      </c>
      <c r="B149" t="s">
        <v>74</v>
      </c>
      <c r="C149" t="str">
        <f>"6EME2"</f>
        <v>6EME2</v>
      </c>
      <c r="D149" t="s">
        <v>315</v>
      </c>
    </row>
    <row r="150" spans="1:4" x14ac:dyDescent="0.25">
      <c r="A150" t="s">
        <v>21</v>
      </c>
      <c r="B150" t="s">
        <v>22</v>
      </c>
      <c r="C150" t="str">
        <f>"3EME1"</f>
        <v>3EME1</v>
      </c>
      <c r="D150" t="s">
        <v>316</v>
      </c>
    </row>
    <row r="151" spans="1:4" x14ac:dyDescent="0.25">
      <c r="A151" t="s">
        <v>23</v>
      </c>
      <c r="B151" t="s">
        <v>24</v>
      </c>
      <c r="C151" t="str">
        <f>"3EME1"</f>
        <v>3EME1</v>
      </c>
      <c r="D151" t="s">
        <v>316</v>
      </c>
    </row>
    <row r="152" spans="1:4" x14ac:dyDescent="0.25">
      <c r="A152" t="s">
        <v>60</v>
      </c>
      <c r="B152" t="s">
        <v>61</v>
      </c>
      <c r="C152" t="str">
        <f>"3EME2"</f>
        <v>3EME2</v>
      </c>
      <c r="D152" t="s">
        <v>316</v>
      </c>
    </row>
    <row r="153" spans="1:4" x14ac:dyDescent="0.25">
      <c r="A153" t="s">
        <v>102</v>
      </c>
      <c r="B153" t="s">
        <v>103</v>
      </c>
      <c r="C153" t="str">
        <f>"3EME3"</f>
        <v>3EME3</v>
      </c>
      <c r="D153" t="s">
        <v>316</v>
      </c>
    </row>
    <row r="154" spans="1:4" x14ac:dyDescent="0.25">
      <c r="A154" t="s">
        <v>114</v>
      </c>
      <c r="B154" t="s">
        <v>115</v>
      </c>
      <c r="C154" t="str">
        <f>"4EME1"</f>
        <v>4EME1</v>
      </c>
      <c r="D154" t="s">
        <v>316</v>
      </c>
    </row>
    <row r="155" spans="1:4" x14ac:dyDescent="0.25">
      <c r="A155" t="s">
        <v>124</v>
      </c>
      <c r="B155" t="s">
        <v>125</v>
      </c>
      <c r="C155" t="str">
        <f>"4EME1"</f>
        <v>4EME1</v>
      </c>
      <c r="D155" t="s">
        <v>316</v>
      </c>
    </row>
    <row r="156" spans="1:4" x14ac:dyDescent="0.25">
      <c r="A156" t="s">
        <v>31</v>
      </c>
      <c r="B156" t="s">
        <v>131</v>
      </c>
      <c r="C156" t="str">
        <f>"4EME1"</f>
        <v>4EME1</v>
      </c>
      <c r="D156" t="s">
        <v>316</v>
      </c>
    </row>
    <row r="157" spans="1:4" x14ac:dyDescent="0.25">
      <c r="A157" t="s">
        <v>211</v>
      </c>
      <c r="B157" t="s">
        <v>212</v>
      </c>
      <c r="C157" t="str">
        <f>"5EME2"</f>
        <v>5EME2</v>
      </c>
      <c r="D157" s="2" t="s">
        <v>316</v>
      </c>
    </row>
    <row r="158" spans="1:4" x14ac:dyDescent="0.25">
      <c r="A158" t="s">
        <v>112</v>
      </c>
      <c r="B158" t="s">
        <v>250</v>
      </c>
      <c r="C158" t="s">
        <v>334</v>
      </c>
      <c r="D158" t="s">
        <v>316</v>
      </c>
    </row>
    <row r="159" spans="1:4" x14ac:dyDescent="0.25">
      <c r="A159" t="s">
        <v>251</v>
      </c>
      <c r="B159" t="s">
        <v>252</v>
      </c>
      <c r="C159" t="s">
        <v>334</v>
      </c>
      <c r="D159" t="s">
        <v>316</v>
      </c>
    </row>
    <row r="160" spans="1:4" x14ac:dyDescent="0.25">
      <c r="A160" t="s">
        <v>27</v>
      </c>
      <c r="B160" t="s">
        <v>254</v>
      </c>
      <c r="C160" t="s">
        <v>334</v>
      </c>
      <c r="D160" t="s">
        <v>316</v>
      </c>
    </row>
    <row r="161" spans="1:4" x14ac:dyDescent="0.25">
      <c r="A161" t="s">
        <v>141</v>
      </c>
      <c r="B161" t="s">
        <v>127</v>
      </c>
      <c r="C161" t="str">
        <f>"6EME2"</f>
        <v>6EME2</v>
      </c>
      <c r="D161" t="s">
        <v>316</v>
      </c>
    </row>
    <row r="162" spans="1:4" x14ac:dyDescent="0.25">
      <c r="A162" t="s">
        <v>268</v>
      </c>
      <c r="B162" t="s">
        <v>4</v>
      </c>
      <c r="C162" t="str">
        <f>"6EME2"</f>
        <v>6EME2</v>
      </c>
      <c r="D162" t="s">
        <v>316</v>
      </c>
    </row>
    <row r="163" spans="1:4" x14ac:dyDescent="0.25">
      <c r="A163" t="s">
        <v>274</v>
      </c>
      <c r="B163" t="s">
        <v>85</v>
      </c>
      <c r="C163" t="str">
        <f>"6EME2"</f>
        <v>6EME2</v>
      </c>
      <c r="D163" t="s">
        <v>316</v>
      </c>
    </row>
    <row r="164" spans="1:4" x14ac:dyDescent="0.25">
      <c r="A164" t="s">
        <v>282</v>
      </c>
      <c r="B164" t="s">
        <v>253</v>
      </c>
      <c r="C164" t="str">
        <f>"6EME2"</f>
        <v>6EME2</v>
      </c>
      <c r="D164" t="s">
        <v>316</v>
      </c>
    </row>
    <row r="165" spans="1:4" x14ac:dyDescent="0.25">
      <c r="A165" t="s">
        <v>37</v>
      </c>
      <c r="B165" t="s">
        <v>51</v>
      </c>
      <c r="C165" t="str">
        <f>"6EME2"</f>
        <v>6EME2</v>
      </c>
      <c r="D165" t="s">
        <v>316</v>
      </c>
    </row>
    <row r="166" spans="1:4" x14ac:dyDescent="0.25">
      <c r="A166" s="10" t="s">
        <v>39</v>
      </c>
      <c r="B166" s="10" t="s">
        <v>40</v>
      </c>
      <c r="C166" s="10" t="str">
        <f>"3EME1"</f>
        <v>3EME1</v>
      </c>
      <c r="D166" t="s">
        <v>317</v>
      </c>
    </row>
    <row r="167" spans="1:4" x14ac:dyDescent="0.25">
      <c r="A167" s="10" t="s">
        <v>71</v>
      </c>
      <c r="B167" s="10" t="s">
        <v>72</v>
      </c>
      <c r="C167" s="10" t="str">
        <f>"3EME2"</f>
        <v>3EME2</v>
      </c>
      <c r="D167" s="2" t="s">
        <v>317</v>
      </c>
    </row>
    <row r="168" spans="1:4" x14ac:dyDescent="0.25">
      <c r="A168" s="10" t="s">
        <v>73</v>
      </c>
      <c r="B168" s="10" t="s">
        <v>74</v>
      </c>
      <c r="C168" s="10" t="str">
        <f>"3EME2"</f>
        <v>3EME2</v>
      </c>
      <c r="D168" s="2" t="s">
        <v>317</v>
      </c>
    </row>
    <row r="169" spans="1:4" x14ac:dyDescent="0.25">
      <c r="A169" s="10" t="s">
        <v>81</v>
      </c>
      <c r="B169" s="10" t="s">
        <v>82</v>
      </c>
      <c r="C169" s="10" t="str">
        <f>"3EME2"</f>
        <v>3EME2</v>
      </c>
      <c r="D169" s="2" t="s">
        <v>317</v>
      </c>
    </row>
    <row r="170" spans="1:4" x14ac:dyDescent="0.25">
      <c r="A170" s="10" t="s">
        <v>86</v>
      </c>
      <c r="B170" s="10" t="s">
        <v>87</v>
      </c>
      <c r="C170" s="10" t="str">
        <f>"3EME3"</f>
        <v>3EME3</v>
      </c>
      <c r="D170" t="s">
        <v>317</v>
      </c>
    </row>
    <row r="171" spans="1:4" x14ac:dyDescent="0.25">
      <c r="A171" s="11" t="s">
        <v>96</v>
      </c>
      <c r="B171" s="11" t="s">
        <v>97</v>
      </c>
      <c r="C171" s="11" t="str">
        <f>"3EME3"</f>
        <v>3EME3</v>
      </c>
      <c r="D171" t="s">
        <v>317</v>
      </c>
    </row>
    <row r="172" spans="1:4" x14ac:dyDescent="0.25">
      <c r="A172" s="10" t="s">
        <v>98</v>
      </c>
      <c r="B172" s="10" t="s">
        <v>72</v>
      </c>
      <c r="C172" s="10" t="str">
        <f>"3EME3"</f>
        <v>3EME3</v>
      </c>
      <c r="D172" t="s">
        <v>317</v>
      </c>
    </row>
    <row r="173" spans="1:4" x14ac:dyDescent="0.25">
      <c r="A173" s="11" t="s">
        <v>33</v>
      </c>
      <c r="B173" s="11" t="s">
        <v>101</v>
      </c>
      <c r="C173" s="11" t="str">
        <f>"3EME3"</f>
        <v>3EME3</v>
      </c>
      <c r="D173" t="s">
        <v>317</v>
      </c>
    </row>
    <row r="174" spans="1:4" x14ac:dyDescent="0.25">
      <c r="A174" s="11" t="s">
        <v>106</v>
      </c>
      <c r="B174" s="11" t="s">
        <v>107</v>
      </c>
      <c r="C174" s="11" t="str">
        <f>"3EME3"</f>
        <v>3EME3</v>
      </c>
      <c r="D174" t="s">
        <v>317</v>
      </c>
    </row>
    <row r="175" spans="1:4" x14ac:dyDescent="0.25">
      <c r="A175" s="10" t="s">
        <v>163</v>
      </c>
      <c r="B175" s="10" t="s">
        <v>58</v>
      </c>
      <c r="C175" s="10" t="str">
        <f>"4EME2"</f>
        <v>4EME2</v>
      </c>
      <c r="D175" s="2" t="s">
        <v>317</v>
      </c>
    </row>
    <row r="176" spans="1:4" x14ac:dyDescent="0.25">
      <c r="A176" s="10" t="s">
        <v>171</v>
      </c>
      <c r="B176" s="10" t="s">
        <v>172</v>
      </c>
      <c r="C176" s="10" t="str">
        <f>"4EME2"</f>
        <v>4EME2</v>
      </c>
      <c r="D176" s="2" t="s">
        <v>317</v>
      </c>
    </row>
    <row r="177" spans="1:4" x14ac:dyDescent="0.25">
      <c r="A177" s="10" t="s">
        <v>186</v>
      </c>
      <c r="B177" s="10" t="s">
        <v>187</v>
      </c>
      <c r="C177" s="10" t="str">
        <f>"5EME1"</f>
        <v>5EME1</v>
      </c>
      <c r="D177" t="s">
        <v>317</v>
      </c>
    </row>
    <row r="178" spans="1:4" x14ac:dyDescent="0.25">
      <c r="A178" s="10" t="s">
        <v>190</v>
      </c>
      <c r="B178" s="10" t="s">
        <v>191</v>
      </c>
      <c r="C178" s="10" t="str">
        <f>"5EME1"</f>
        <v>5EME1</v>
      </c>
      <c r="D178" t="s">
        <v>317</v>
      </c>
    </row>
    <row r="179" spans="1:4" x14ac:dyDescent="0.25">
      <c r="A179" s="10" t="s">
        <v>293</v>
      </c>
      <c r="B179" s="10" t="s">
        <v>294</v>
      </c>
      <c r="C179" s="10" t="str">
        <f>"6EME3"</f>
        <v>6EME3</v>
      </c>
      <c r="D179" t="s">
        <v>317</v>
      </c>
    </row>
    <row r="180" spans="1:4" x14ac:dyDescent="0.25">
      <c r="A180" s="10" t="s">
        <v>170</v>
      </c>
      <c r="B180" s="10" t="s">
        <v>302</v>
      </c>
      <c r="C180" s="10" t="str">
        <f>"6EME3"</f>
        <v>6EME3</v>
      </c>
      <c r="D180" t="s">
        <v>317</v>
      </c>
    </row>
    <row r="181" spans="1:4" x14ac:dyDescent="0.25">
      <c r="A181" s="10" t="s">
        <v>305</v>
      </c>
      <c r="B181" s="10" t="s">
        <v>296</v>
      </c>
      <c r="C181" s="10" t="str">
        <f>"6EME3"</f>
        <v>6EME3</v>
      </c>
      <c r="D181" t="s">
        <v>317</v>
      </c>
    </row>
    <row r="182" spans="1:4" x14ac:dyDescent="0.25">
      <c r="A182" t="s">
        <v>48</v>
      </c>
      <c r="B182" t="s">
        <v>49</v>
      </c>
      <c r="C182" t="str">
        <f>"3EME1"</f>
        <v>3EME1</v>
      </c>
      <c r="D182" t="s">
        <v>318</v>
      </c>
    </row>
    <row r="183" spans="1:4" x14ac:dyDescent="0.25">
      <c r="A183" t="s">
        <v>128</v>
      </c>
      <c r="B183" t="s">
        <v>58</v>
      </c>
      <c r="C183" t="str">
        <f>"4EME1"</f>
        <v>4EME1</v>
      </c>
      <c r="D183" t="s">
        <v>318</v>
      </c>
    </row>
    <row r="184" spans="1:4" x14ac:dyDescent="0.25">
      <c r="A184" t="s">
        <v>229</v>
      </c>
      <c r="B184" t="s">
        <v>125</v>
      </c>
      <c r="C184" t="str">
        <f>"5EME2"</f>
        <v>5EME2</v>
      </c>
      <c r="D184" t="s">
        <v>318</v>
      </c>
    </row>
    <row r="185" spans="1:4" x14ac:dyDescent="0.25">
      <c r="A185" t="s">
        <v>134</v>
      </c>
      <c r="B185" t="s">
        <v>6</v>
      </c>
      <c r="C185" t="s">
        <v>334</v>
      </c>
      <c r="D185" t="s">
        <v>318</v>
      </c>
    </row>
    <row r="186" spans="1:4" x14ac:dyDescent="0.25">
      <c r="A186" t="s">
        <v>102</v>
      </c>
      <c r="B186" t="s">
        <v>261</v>
      </c>
      <c r="C186" t="s">
        <v>334</v>
      </c>
      <c r="D186" t="s">
        <v>318</v>
      </c>
    </row>
    <row r="187" spans="1:4" x14ac:dyDescent="0.25">
      <c r="A187" t="s">
        <v>64</v>
      </c>
      <c r="B187" t="s">
        <v>277</v>
      </c>
      <c r="C187" t="str">
        <f>"6EME2"</f>
        <v>6EME2</v>
      </c>
      <c r="D187" t="s">
        <v>318</v>
      </c>
    </row>
    <row r="188" spans="1:4" x14ac:dyDescent="0.25">
      <c r="A188" t="s">
        <v>280</v>
      </c>
      <c r="B188" t="s">
        <v>281</v>
      </c>
      <c r="C188" t="str">
        <f>"6EME2"</f>
        <v>6EME2</v>
      </c>
      <c r="D188" t="s">
        <v>318</v>
      </c>
    </row>
    <row r="189" spans="1:4" x14ac:dyDescent="0.25">
      <c r="A189" t="s">
        <v>69</v>
      </c>
      <c r="B189" t="s">
        <v>299</v>
      </c>
      <c r="C189" t="str">
        <f>"6EME3"</f>
        <v>6EME3</v>
      </c>
      <c r="D189" t="s">
        <v>318</v>
      </c>
    </row>
    <row r="190" spans="1:4" x14ac:dyDescent="0.25">
      <c r="A190" t="s">
        <v>164</v>
      </c>
      <c r="B190" t="s">
        <v>300</v>
      </c>
      <c r="C190" t="str">
        <f>"6EME3"</f>
        <v>6EME3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92:D201 D205:D490 D139:D156 D89:D113">
      <formula1>Listeateliers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12" workbookViewId="0">
      <selection activeCell="C130" sqref="C130"/>
    </sheetView>
  </sheetViews>
  <sheetFormatPr baseColWidth="10" defaultRowHeight="15" x14ac:dyDescent="0.25"/>
  <cols>
    <col min="4" max="4" width="30.28515625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11</v>
      </c>
    </row>
    <row r="2" spans="1:4" x14ac:dyDescent="0.25">
      <c r="A2" t="s">
        <v>50</v>
      </c>
      <c r="B2" t="s">
        <v>51</v>
      </c>
      <c r="C2" t="str">
        <f>"3EME1"</f>
        <v>3EME1</v>
      </c>
      <c r="D2" t="s">
        <v>310</v>
      </c>
    </row>
    <row r="3" spans="1:4" x14ac:dyDescent="0.25">
      <c r="A3" t="s">
        <v>60</v>
      </c>
      <c r="B3" t="s">
        <v>61</v>
      </c>
      <c r="C3" t="str">
        <f>"3EME2"</f>
        <v>3EME2</v>
      </c>
      <c r="D3" t="s">
        <v>310</v>
      </c>
    </row>
    <row r="4" spans="1:4" x14ac:dyDescent="0.25">
      <c r="A4" t="s">
        <v>71</v>
      </c>
      <c r="B4" t="s">
        <v>72</v>
      </c>
      <c r="C4" t="str">
        <f>"3EME2"</f>
        <v>3EME2</v>
      </c>
      <c r="D4" s="2" t="s">
        <v>310</v>
      </c>
    </row>
    <row r="5" spans="1:4" x14ac:dyDescent="0.25">
      <c r="A5" t="s">
        <v>81</v>
      </c>
      <c r="B5" t="s">
        <v>82</v>
      </c>
      <c r="C5" t="str">
        <f>"3EME2"</f>
        <v>3EME2</v>
      </c>
      <c r="D5" s="2" t="s">
        <v>310</v>
      </c>
    </row>
    <row r="6" spans="1:4" x14ac:dyDescent="0.25">
      <c r="A6" t="s">
        <v>117</v>
      </c>
      <c r="B6" t="s">
        <v>61</v>
      </c>
      <c r="C6" t="str">
        <f>"4EME1"</f>
        <v>4EME1</v>
      </c>
      <c r="D6" t="s">
        <v>310</v>
      </c>
    </row>
    <row r="7" spans="1:4" x14ac:dyDescent="0.25">
      <c r="A7" t="s">
        <v>120</v>
      </c>
      <c r="B7" t="s">
        <v>121</v>
      </c>
      <c r="C7" t="str">
        <f>"4EME1"</f>
        <v>4EME1</v>
      </c>
      <c r="D7" t="s">
        <v>310</v>
      </c>
    </row>
    <row r="8" spans="1:4" x14ac:dyDescent="0.25">
      <c r="A8" t="s">
        <v>134</v>
      </c>
      <c r="B8" t="s">
        <v>135</v>
      </c>
      <c r="C8" t="str">
        <f>"4EME1"</f>
        <v>4EME1</v>
      </c>
      <c r="D8" t="s">
        <v>310</v>
      </c>
    </row>
    <row r="9" spans="1:4" x14ac:dyDescent="0.25">
      <c r="A9" t="s">
        <v>141</v>
      </c>
      <c r="B9" t="s">
        <v>142</v>
      </c>
      <c r="C9" t="str">
        <f>"4EME2"</f>
        <v>4EME2</v>
      </c>
      <c r="D9" s="2" t="s">
        <v>310</v>
      </c>
    </row>
    <row r="10" spans="1:4" x14ac:dyDescent="0.25">
      <c r="A10" t="s">
        <v>170</v>
      </c>
      <c r="B10" t="s">
        <v>74</v>
      </c>
      <c r="C10" t="str">
        <f>"4EME2"</f>
        <v>4EME2</v>
      </c>
      <c r="D10" s="2" t="s">
        <v>310</v>
      </c>
    </row>
    <row r="11" spans="1:4" x14ac:dyDescent="0.25">
      <c r="A11" t="s">
        <v>206</v>
      </c>
      <c r="B11" t="s">
        <v>207</v>
      </c>
      <c r="C11" t="str">
        <f>"5EME1"</f>
        <v>5EME1</v>
      </c>
      <c r="D11" t="s">
        <v>310</v>
      </c>
    </row>
    <row r="12" spans="1:4" x14ac:dyDescent="0.25">
      <c r="A12" t="s">
        <v>214</v>
      </c>
      <c r="B12" t="s">
        <v>216</v>
      </c>
      <c r="C12" t="str">
        <f>"5EME2"</f>
        <v>5EME2</v>
      </c>
      <c r="D12" s="2" t="s">
        <v>310</v>
      </c>
    </row>
    <row r="13" spans="1:4" x14ac:dyDescent="0.25">
      <c r="A13" t="s">
        <v>34</v>
      </c>
      <c r="B13" t="s">
        <v>232</v>
      </c>
      <c r="C13" t="str">
        <f>"5EME2"</f>
        <v>5EME2</v>
      </c>
      <c r="D13" t="s">
        <v>310</v>
      </c>
    </row>
    <row r="14" spans="1:4" x14ac:dyDescent="0.25">
      <c r="A14" t="s">
        <v>25</v>
      </c>
      <c r="B14" t="s">
        <v>253</v>
      </c>
      <c r="C14" t="s">
        <v>334</v>
      </c>
      <c r="D14" t="s">
        <v>310</v>
      </c>
    </row>
    <row r="15" spans="1:4" x14ac:dyDescent="0.25">
      <c r="A15" t="s">
        <v>27</v>
      </c>
      <c r="B15" t="s">
        <v>254</v>
      </c>
      <c r="C15" t="s">
        <v>334</v>
      </c>
      <c r="D15" t="s">
        <v>310</v>
      </c>
    </row>
    <row r="16" spans="1:4" x14ac:dyDescent="0.25">
      <c r="A16" t="s">
        <v>64</v>
      </c>
      <c r="B16" t="s">
        <v>277</v>
      </c>
      <c r="C16" t="str">
        <f>"6EME2"</f>
        <v>6EME2</v>
      </c>
      <c r="D16" t="s">
        <v>310</v>
      </c>
    </row>
    <row r="17" spans="1:4" x14ac:dyDescent="0.25">
      <c r="A17" t="s">
        <v>138</v>
      </c>
      <c r="B17" t="s">
        <v>53</v>
      </c>
      <c r="C17" t="str">
        <f>"4EME1"</f>
        <v>4EME1</v>
      </c>
      <c r="D17" t="s">
        <v>319</v>
      </c>
    </row>
    <row r="18" spans="1:4" x14ac:dyDescent="0.25">
      <c r="A18" t="s">
        <v>148</v>
      </c>
      <c r="B18" t="s">
        <v>149</v>
      </c>
      <c r="C18" t="str">
        <f>"4EME2"</f>
        <v>4EME2</v>
      </c>
      <c r="D18" s="2" t="s">
        <v>319</v>
      </c>
    </row>
    <row r="19" spans="1:4" x14ac:dyDescent="0.25">
      <c r="A19" t="s">
        <v>153</v>
      </c>
      <c r="B19" t="s">
        <v>154</v>
      </c>
      <c r="C19" t="str">
        <f>"4EME2"</f>
        <v>4EME2</v>
      </c>
      <c r="D19" s="2" t="s">
        <v>319</v>
      </c>
    </row>
    <row r="20" spans="1:4" x14ac:dyDescent="0.25">
      <c r="A20" t="s">
        <v>161</v>
      </c>
      <c r="B20" t="s">
        <v>162</v>
      </c>
      <c r="C20" t="str">
        <f>"4EME2"</f>
        <v>4EME2</v>
      </c>
      <c r="D20" s="2" t="s">
        <v>319</v>
      </c>
    </row>
    <row r="21" spans="1:4" x14ac:dyDescent="0.25">
      <c r="A21" t="s">
        <v>166</v>
      </c>
      <c r="B21" t="s">
        <v>167</v>
      </c>
      <c r="C21" t="str">
        <f>"4EME2"</f>
        <v>4EME2</v>
      </c>
      <c r="D21" s="2" t="s">
        <v>319</v>
      </c>
    </row>
    <row r="22" spans="1:4" x14ac:dyDescent="0.25">
      <c r="A22" t="s">
        <v>197</v>
      </c>
      <c r="B22" t="s">
        <v>198</v>
      </c>
      <c r="C22" t="str">
        <f>"5EME1"</f>
        <v>5EME1</v>
      </c>
      <c r="D22" t="s">
        <v>319</v>
      </c>
    </row>
    <row r="23" spans="1:4" x14ac:dyDescent="0.25">
      <c r="A23" t="s">
        <v>211</v>
      </c>
      <c r="B23" t="s">
        <v>213</v>
      </c>
      <c r="C23" t="str">
        <f>"5EME2"</f>
        <v>5EME2</v>
      </c>
      <c r="D23" t="s">
        <v>319</v>
      </c>
    </row>
    <row r="24" spans="1:4" x14ac:dyDescent="0.25">
      <c r="A24" t="s">
        <v>219</v>
      </c>
      <c r="B24" t="s">
        <v>220</v>
      </c>
      <c r="C24" t="str">
        <f>"5EME2"</f>
        <v>5EME2</v>
      </c>
      <c r="D24" s="2" t="s">
        <v>319</v>
      </c>
    </row>
    <row r="25" spans="1:4" x14ac:dyDescent="0.25">
      <c r="A25" t="s">
        <v>225</v>
      </c>
      <c r="B25" t="s">
        <v>226</v>
      </c>
      <c r="C25" t="str">
        <f>"5EME2"</f>
        <v>5EME2</v>
      </c>
      <c r="D25" t="s">
        <v>319</v>
      </c>
    </row>
    <row r="26" spans="1:4" x14ac:dyDescent="0.25">
      <c r="A26" t="s">
        <v>236</v>
      </c>
      <c r="B26" t="s">
        <v>237</v>
      </c>
      <c r="C26" t="str">
        <f>"5EME2"</f>
        <v>5EME2</v>
      </c>
      <c r="D26" t="s">
        <v>319</v>
      </c>
    </row>
    <row r="27" spans="1:4" x14ac:dyDescent="0.25">
      <c r="A27" t="s">
        <v>289</v>
      </c>
      <c r="B27" t="s">
        <v>290</v>
      </c>
      <c r="C27" t="str">
        <f>"6EME3"</f>
        <v>6EME3</v>
      </c>
      <c r="D27" t="s">
        <v>319</v>
      </c>
    </row>
    <row r="28" spans="1:4" x14ac:dyDescent="0.25">
      <c r="A28" t="s">
        <v>295</v>
      </c>
      <c r="B28" t="s">
        <v>296</v>
      </c>
      <c r="C28" t="str">
        <f>"6EME3"</f>
        <v>6EME3</v>
      </c>
      <c r="D28" t="s">
        <v>319</v>
      </c>
    </row>
    <row r="29" spans="1:4" x14ac:dyDescent="0.25">
      <c r="A29" t="s">
        <v>31</v>
      </c>
      <c r="B29" t="s">
        <v>131</v>
      </c>
      <c r="C29" t="str">
        <f>"4EME1"</f>
        <v>4EME1</v>
      </c>
      <c r="D29" t="s">
        <v>320</v>
      </c>
    </row>
    <row r="30" spans="1:4" x14ac:dyDescent="0.25">
      <c r="A30" t="s">
        <v>93</v>
      </c>
      <c r="B30" t="s">
        <v>38</v>
      </c>
      <c r="C30" t="str">
        <f>"5EME2"</f>
        <v>5EME2</v>
      </c>
      <c r="D30" s="2" t="s">
        <v>320</v>
      </c>
    </row>
    <row r="31" spans="1:4" x14ac:dyDescent="0.25">
      <c r="A31" t="s">
        <v>268</v>
      </c>
      <c r="B31" t="s">
        <v>4</v>
      </c>
      <c r="C31" t="str">
        <f>"6EME2"</f>
        <v>6EME2</v>
      </c>
      <c r="D31" t="s">
        <v>320</v>
      </c>
    </row>
    <row r="32" spans="1:4" x14ac:dyDescent="0.25">
      <c r="A32" t="s">
        <v>23</v>
      </c>
      <c r="B32" t="s">
        <v>24</v>
      </c>
      <c r="C32" t="str">
        <f>"3EME1"</f>
        <v>3EME1</v>
      </c>
      <c r="D32" t="s">
        <v>321</v>
      </c>
    </row>
    <row r="33" spans="1:4" x14ac:dyDescent="0.25">
      <c r="A33" t="s">
        <v>90</v>
      </c>
      <c r="B33" t="s">
        <v>8</v>
      </c>
      <c r="C33" t="str">
        <f>"3EME3"</f>
        <v>3EME3</v>
      </c>
      <c r="D33" t="s">
        <v>321</v>
      </c>
    </row>
    <row r="34" spans="1:4" x14ac:dyDescent="0.25">
      <c r="A34" t="s">
        <v>145</v>
      </c>
      <c r="B34" t="s">
        <v>3</v>
      </c>
      <c r="C34" t="str">
        <f>"4EME2"</f>
        <v>4EME2</v>
      </c>
      <c r="D34" s="2" t="s">
        <v>321</v>
      </c>
    </row>
    <row r="35" spans="1:4" x14ac:dyDescent="0.25">
      <c r="A35" t="s">
        <v>146</v>
      </c>
      <c r="B35" t="s">
        <v>147</v>
      </c>
      <c r="C35" t="str">
        <f>"4EME2"</f>
        <v>4EME2</v>
      </c>
      <c r="D35" s="2" t="s">
        <v>321</v>
      </c>
    </row>
    <row r="36" spans="1:4" x14ac:dyDescent="0.25">
      <c r="A36" t="s">
        <v>151</v>
      </c>
      <c r="B36" t="s">
        <v>152</v>
      </c>
      <c r="C36" t="str">
        <f>"4EME2"</f>
        <v>4EME2</v>
      </c>
      <c r="D36" s="2" t="s">
        <v>321</v>
      </c>
    </row>
    <row r="37" spans="1:4" x14ac:dyDescent="0.25">
      <c r="A37" t="s">
        <v>158</v>
      </c>
      <c r="B37" t="s">
        <v>159</v>
      </c>
      <c r="C37" t="str">
        <f>"4EME2"</f>
        <v>4EME2</v>
      </c>
      <c r="D37" s="2" t="s">
        <v>321</v>
      </c>
    </row>
    <row r="38" spans="1:4" x14ac:dyDescent="0.25">
      <c r="A38" t="s">
        <v>230</v>
      </c>
      <c r="B38" t="s">
        <v>231</v>
      </c>
      <c r="C38" t="str">
        <f>"5EME2"</f>
        <v>5EME2</v>
      </c>
      <c r="D38" t="s">
        <v>321</v>
      </c>
    </row>
    <row r="39" spans="1:4" x14ac:dyDescent="0.25">
      <c r="A39" t="s">
        <v>170</v>
      </c>
      <c r="B39" t="s">
        <v>233</v>
      </c>
      <c r="C39" t="str">
        <f>"5EME2"</f>
        <v>5EME2</v>
      </c>
      <c r="D39" t="s">
        <v>321</v>
      </c>
    </row>
    <row r="40" spans="1:4" x14ac:dyDescent="0.25">
      <c r="A40" t="s">
        <v>44</v>
      </c>
      <c r="B40" t="s">
        <v>45</v>
      </c>
      <c r="C40" t="str">
        <f>"3EME1"</f>
        <v>3EME1</v>
      </c>
      <c r="D40" t="s">
        <v>322</v>
      </c>
    </row>
    <row r="41" spans="1:4" x14ac:dyDescent="0.25">
      <c r="A41" t="s">
        <v>46</v>
      </c>
      <c r="B41" t="s">
        <v>47</v>
      </c>
      <c r="C41" t="str">
        <f>"3EME1"</f>
        <v>3EME1</v>
      </c>
      <c r="D41" t="s">
        <v>322</v>
      </c>
    </row>
    <row r="42" spans="1:4" x14ac:dyDescent="0.25">
      <c r="A42" t="s">
        <v>73</v>
      </c>
      <c r="B42" t="s">
        <v>74</v>
      </c>
      <c r="C42" t="str">
        <f>"3EME2"</f>
        <v>3EME2</v>
      </c>
      <c r="D42" s="2" t="s">
        <v>322</v>
      </c>
    </row>
    <row r="43" spans="1:4" x14ac:dyDescent="0.25">
      <c r="A43" t="s">
        <v>84</v>
      </c>
      <c r="B43" t="s">
        <v>85</v>
      </c>
      <c r="C43" t="str">
        <f>"3EME3"</f>
        <v>3EME3</v>
      </c>
      <c r="D43" t="s">
        <v>322</v>
      </c>
    </row>
    <row r="44" spans="1:4" x14ac:dyDescent="0.25">
      <c r="A44" t="s">
        <v>91</v>
      </c>
      <c r="B44" t="s">
        <v>92</v>
      </c>
      <c r="C44" t="str">
        <f>"3EME3"</f>
        <v>3EME3</v>
      </c>
      <c r="D44" t="s">
        <v>322</v>
      </c>
    </row>
    <row r="45" spans="1:4" x14ac:dyDescent="0.25">
      <c r="A45" t="s">
        <v>102</v>
      </c>
      <c r="B45" t="s">
        <v>103</v>
      </c>
      <c r="C45" t="str">
        <f>"3EME3"</f>
        <v>3EME3</v>
      </c>
      <c r="D45" t="s">
        <v>322</v>
      </c>
    </row>
    <row r="46" spans="1:4" x14ac:dyDescent="0.25">
      <c r="A46" t="s">
        <v>108</v>
      </c>
      <c r="B46" t="s">
        <v>109</v>
      </c>
      <c r="C46" t="str">
        <f>"4EME1"</f>
        <v>4EME1</v>
      </c>
      <c r="D46" t="s">
        <v>322</v>
      </c>
    </row>
    <row r="47" spans="1:4" x14ac:dyDescent="0.25">
      <c r="A47" t="s">
        <v>217</v>
      </c>
      <c r="B47" t="s">
        <v>218</v>
      </c>
      <c r="C47" t="str">
        <f>"5EME2"</f>
        <v>5EME2</v>
      </c>
      <c r="D47" t="s">
        <v>322</v>
      </c>
    </row>
    <row r="48" spans="1:4" x14ac:dyDescent="0.25">
      <c r="A48" t="s">
        <v>202</v>
      </c>
      <c r="B48" t="s">
        <v>239</v>
      </c>
      <c r="C48" t="str">
        <f>"5EME2"</f>
        <v>5EME2</v>
      </c>
      <c r="D48" t="s">
        <v>322</v>
      </c>
    </row>
    <row r="49" spans="1:4" x14ac:dyDescent="0.25">
      <c r="A49" t="s">
        <v>240</v>
      </c>
      <c r="B49" t="s">
        <v>241</v>
      </c>
      <c r="C49" t="str">
        <f>"5EME2"</f>
        <v>5EME2</v>
      </c>
      <c r="D49" s="2" t="s">
        <v>322</v>
      </c>
    </row>
    <row r="50" spans="1:4" x14ac:dyDescent="0.25">
      <c r="A50" t="s">
        <v>134</v>
      </c>
      <c r="B50" t="s">
        <v>6</v>
      </c>
      <c r="C50" t="s">
        <v>334</v>
      </c>
      <c r="D50" t="s">
        <v>322</v>
      </c>
    </row>
    <row r="51" spans="1:4" x14ac:dyDescent="0.25">
      <c r="A51" t="s">
        <v>331</v>
      </c>
      <c r="B51" t="s">
        <v>332</v>
      </c>
      <c r="C51" t="s">
        <v>330</v>
      </c>
      <c r="D51" t="s">
        <v>322</v>
      </c>
    </row>
    <row r="52" spans="1:4" x14ac:dyDescent="0.25">
      <c r="A52" t="s">
        <v>21</v>
      </c>
      <c r="B52" t="s">
        <v>22</v>
      </c>
      <c r="C52" t="str">
        <f>"3EME1"</f>
        <v>3EME1</v>
      </c>
      <c r="D52" t="s">
        <v>323</v>
      </c>
    </row>
    <row r="53" spans="1:4" x14ac:dyDescent="0.25">
      <c r="A53" t="s">
        <v>247</v>
      </c>
      <c r="B53" t="s">
        <v>248</v>
      </c>
      <c r="C53" t="s">
        <v>334</v>
      </c>
      <c r="D53" t="s">
        <v>323</v>
      </c>
    </row>
    <row r="54" spans="1:4" x14ac:dyDescent="0.25">
      <c r="A54" t="s">
        <v>278</v>
      </c>
      <c r="B54" t="s">
        <v>279</v>
      </c>
      <c r="C54" t="str">
        <f>"6EME2"</f>
        <v>6EME2</v>
      </c>
      <c r="D54" t="s">
        <v>323</v>
      </c>
    </row>
    <row r="55" spans="1:4" x14ac:dyDescent="0.25">
      <c r="A55" t="s">
        <v>293</v>
      </c>
      <c r="B55" t="s">
        <v>294</v>
      </c>
      <c r="C55" t="str">
        <f>"6EME3"</f>
        <v>6EME3</v>
      </c>
      <c r="D55" t="s">
        <v>323</v>
      </c>
    </row>
    <row r="56" spans="1:4" x14ac:dyDescent="0.25">
      <c r="A56" t="s">
        <v>170</v>
      </c>
      <c r="B56" t="s">
        <v>302</v>
      </c>
      <c r="C56" t="str">
        <f>"6EME3"</f>
        <v>6EME3</v>
      </c>
      <c r="D56" t="s">
        <v>323</v>
      </c>
    </row>
    <row r="57" spans="1:4" x14ac:dyDescent="0.25">
      <c r="A57" t="s">
        <v>305</v>
      </c>
      <c r="B57" t="s">
        <v>296</v>
      </c>
      <c r="C57" t="str">
        <f>"6EME3"</f>
        <v>6EME3</v>
      </c>
      <c r="D57" t="s">
        <v>323</v>
      </c>
    </row>
    <row r="58" spans="1:4" x14ac:dyDescent="0.25">
      <c r="A58" t="s">
        <v>52</v>
      </c>
      <c r="B58" t="s">
        <v>53</v>
      </c>
      <c r="C58" t="str">
        <f>"3EME2"</f>
        <v>3EME2</v>
      </c>
      <c r="D58" s="2" t="s">
        <v>324</v>
      </c>
    </row>
    <row r="59" spans="1:4" x14ac:dyDescent="0.25">
      <c r="A59" t="s">
        <v>99</v>
      </c>
      <c r="B59" t="s">
        <v>100</v>
      </c>
      <c r="C59" t="str">
        <f>"3EME3"</f>
        <v>3EME3</v>
      </c>
      <c r="D59" t="s">
        <v>324</v>
      </c>
    </row>
    <row r="60" spans="1:4" x14ac:dyDescent="0.25">
      <c r="A60" t="s">
        <v>111</v>
      </c>
      <c r="B60" t="s">
        <v>30</v>
      </c>
      <c r="C60" t="str">
        <f>"4EME1"</f>
        <v>4EME1</v>
      </c>
      <c r="D60" t="s">
        <v>324</v>
      </c>
    </row>
    <row r="61" spans="1:4" x14ac:dyDescent="0.25">
      <c r="A61" t="s">
        <v>128</v>
      </c>
      <c r="B61" t="s">
        <v>58</v>
      </c>
      <c r="C61" t="str">
        <f>"4EME1"</f>
        <v>4EME1</v>
      </c>
      <c r="D61" t="s">
        <v>324</v>
      </c>
    </row>
    <row r="62" spans="1:4" x14ac:dyDescent="0.25">
      <c r="A62" t="s">
        <v>132</v>
      </c>
      <c r="B62" t="s">
        <v>133</v>
      </c>
      <c r="C62" t="str">
        <f>"4EME1"</f>
        <v>4EME1</v>
      </c>
      <c r="D62" t="s">
        <v>324</v>
      </c>
    </row>
    <row r="63" spans="1:4" x14ac:dyDescent="0.25">
      <c r="A63" t="s">
        <v>146</v>
      </c>
      <c r="B63" t="s">
        <v>176</v>
      </c>
      <c r="C63" t="str">
        <f>"5EME1"</f>
        <v>5EME1</v>
      </c>
      <c r="D63" t="s">
        <v>324</v>
      </c>
    </row>
    <row r="64" spans="1:4" x14ac:dyDescent="0.25">
      <c r="A64" t="s">
        <v>183</v>
      </c>
      <c r="B64" t="s">
        <v>10</v>
      </c>
      <c r="C64" t="str">
        <f>"5EME1"</f>
        <v>5EME1</v>
      </c>
      <c r="D64" t="s">
        <v>324</v>
      </c>
    </row>
    <row r="65" spans="1:4" x14ac:dyDescent="0.25">
      <c r="A65" t="s">
        <v>202</v>
      </c>
      <c r="B65" t="s">
        <v>203</v>
      </c>
      <c r="C65" t="str">
        <f>"5EME1"</f>
        <v>5EME1</v>
      </c>
      <c r="D65" t="s">
        <v>324</v>
      </c>
    </row>
    <row r="66" spans="1:4" x14ac:dyDescent="0.25">
      <c r="A66" t="s">
        <v>210</v>
      </c>
      <c r="B66" t="s">
        <v>180</v>
      </c>
      <c r="C66" t="str">
        <f>"5EME1"</f>
        <v>5EME1</v>
      </c>
      <c r="D66" t="s">
        <v>324</v>
      </c>
    </row>
    <row r="67" spans="1:4" x14ac:dyDescent="0.25">
      <c r="A67" t="s">
        <v>214</v>
      </c>
      <c r="B67" t="s">
        <v>215</v>
      </c>
      <c r="C67" t="str">
        <f>"5EME2"</f>
        <v>5EME2</v>
      </c>
      <c r="D67" s="2" t="s">
        <v>324</v>
      </c>
    </row>
    <row r="68" spans="1:4" x14ac:dyDescent="0.25">
      <c r="A68" t="s">
        <v>170</v>
      </c>
      <c r="B68" t="s">
        <v>259</v>
      </c>
      <c r="C68" t="s">
        <v>334</v>
      </c>
      <c r="D68" t="s">
        <v>324</v>
      </c>
    </row>
    <row r="69" spans="1:4" x14ac:dyDescent="0.25">
      <c r="A69" t="s">
        <v>267</v>
      </c>
      <c r="B69" t="s">
        <v>74</v>
      </c>
      <c r="C69" t="str">
        <f>"6EME2"</f>
        <v>6EME2</v>
      </c>
      <c r="D69" t="s">
        <v>324</v>
      </c>
    </row>
    <row r="70" spans="1:4" x14ac:dyDescent="0.25">
      <c r="A70" t="s">
        <v>56</v>
      </c>
      <c r="B70" t="s">
        <v>271</v>
      </c>
      <c r="C70" t="str">
        <f>"6EME2"</f>
        <v>6EME2</v>
      </c>
      <c r="D70" t="s">
        <v>324</v>
      </c>
    </row>
    <row r="71" spans="1:4" x14ac:dyDescent="0.25">
      <c r="A71" t="s">
        <v>283</v>
      </c>
      <c r="B71" t="s">
        <v>57</v>
      </c>
      <c r="C71" t="str">
        <f>"6EME2"</f>
        <v>6EME2</v>
      </c>
      <c r="D71" t="s">
        <v>324</v>
      </c>
    </row>
    <row r="72" spans="1:4" x14ac:dyDescent="0.25">
      <c r="A72" t="s">
        <v>306</v>
      </c>
      <c r="B72" t="s">
        <v>307</v>
      </c>
      <c r="C72" t="str">
        <f>"6EME3"</f>
        <v>6EME3</v>
      </c>
      <c r="D72" t="s">
        <v>324</v>
      </c>
    </row>
    <row r="73" spans="1:4" x14ac:dyDescent="0.25">
      <c r="A73" t="s">
        <v>41</v>
      </c>
      <c r="B73" t="s">
        <v>5</v>
      </c>
      <c r="C73" t="str">
        <f>"3EME1"</f>
        <v>3EME1</v>
      </c>
      <c r="D73" t="s">
        <v>325</v>
      </c>
    </row>
    <row r="74" spans="1:4" x14ac:dyDescent="0.25">
      <c r="A74" t="s">
        <v>122</v>
      </c>
      <c r="B74" t="s">
        <v>123</v>
      </c>
      <c r="C74" t="str">
        <f>"4EME1"</f>
        <v>4EME1</v>
      </c>
      <c r="D74" t="s">
        <v>325</v>
      </c>
    </row>
    <row r="75" spans="1:4" x14ac:dyDescent="0.25">
      <c r="A75" t="s">
        <v>168</v>
      </c>
      <c r="B75" t="s">
        <v>169</v>
      </c>
      <c r="C75" t="str">
        <f>"4EME2"</f>
        <v>4EME2</v>
      </c>
      <c r="D75" s="2" t="s">
        <v>325</v>
      </c>
    </row>
    <row r="76" spans="1:4" x14ac:dyDescent="0.25">
      <c r="A76" t="s">
        <v>33</v>
      </c>
      <c r="B76" t="s">
        <v>196</v>
      </c>
      <c r="C76" t="str">
        <f>"5EME1"</f>
        <v>5EME1</v>
      </c>
      <c r="D76" t="s">
        <v>325</v>
      </c>
    </row>
    <row r="77" spans="1:4" x14ac:dyDescent="0.25">
      <c r="A77" t="s">
        <v>199</v>
      </c>
      <c r="B77" t="s">
        <v>201</v>
      </c>
      <c r="C77" t="str">
        <f>"5EME1"</f>
        <v>5EME1</v>
      </c>
      <c r="D77" t="s">
        <v>325</v>
      </c>
    </row>
    <row r="78" spans="1:4" x14ac:dyDescent="0.25">
      <c r="A78" t="s">
        <v>245</v>
      </c>
      <c r="B78" t="s">
        <v>246</v>
      </c>
      <c r="C78" t="s">
        <v>334</v>
      </c>
      <c r="D78" t="s">
        <v>325</v>
      </c>
    </row>
    <row r="79" spans="1:4" x14ac:dyDescent="0.25">
      <c r="A79" t="s">
        <v>287</v>
      </c>
      <c r="B79" t="s">
        <v>288</v>
      </c>
      <c r="C79" t="str">
        <f>"6EME3"</f>
        <v>6EME3</v>
      </c>
      <c r="D79" t="s">
        <v>325</v>
      </c>
    </row>
    <row r="80" spans="1:4" x14ac:dyDescent="0.25">
      <c r="A80" t="s">
        <v>297</v>
      </c>
      <c r="B80" t="s">
        <v>298</v>
      </c>
      <c r="C80" t="str">
        <f>"6EME3"</f>
        <v>6EME3</v>
      </c>
      <c r="D80" t="s">
        <v>325</v>
      </c>
    </row>
    <row r="81" spans="1:4" x14ac:dyDescent="0.25">
      <c r="A81" t="s">
        <v>301</v>
      </c>
      <c r="B81" t="s">
        <v>53</v>
      </c>
      <c r="C81" t="str">
        <f>"6EME3"</f>
        <v>6EME3</v>
      </c>
      <c r="D81" t="s">
        <v>325</v>
      </c>
    </row>
    <row r="82" spans="1:4" x14ac:dyDescent="0.25">
      <c r="A82" t="s">
        <v>50</v>
      </c>
      <c r="B82" t="s">
        <v>276</v>
      </c>
      <c r="C82" t="str">
        <f>"6EME3"</f>
        <v>6EME3</v>
      </c>
      <c r="D82" t="s">
        <v>325</v>
      </c>
    </row>
    <row r="83" spans="1:4" x14ac:dyDescent="0.25">
      <c r="A83" t="s">
        <v>19</v>
      </c>
      <c r="B83" t="s">
        <v>20</v>
      </c>
      <c r="C83" t="str">
        <f>"3EME1"</f>
        <v>3EME1</v>
      </c>
      <c r="D83" t="s">
        <v>326</v>
      </c>
    </row>
    <row r="84" spans="1:4" x14ac:dyDescent="0.25">
      <c r="A84" t="s">
        <v>25</v>
      </c>
      <c r="B84" t="s">
        <v>26</v>
      </c>
      <c r="C84" t="str">
        <f>"3EME1"</f>
        <v>3EME1</v>
      </c>
      <c r="D84" t="s">
        <v>326</v>
      </c>
    </row>
    <row r="85" spans="1:4" x14ac:dyDescent="0.25">
      <c r="A85" t="s">
        <v>27</v>
      </c>
      <c r="B85" t="s">
        <v>28</v>
      </c>
      <c r="C85" t="str">
        <f>"3EME1"</f>
        <v>3EME1</v>
      </c>
      <c r="D85" t="s">
        <v>326</v>
      </c>
    </row>
    <row r="86" spans="1:4" x14ac:dyDescent="0.25">
      <c r="A86" t="s">
        <v>33</v>
      </c>
      <c r="B86" t="s">
        <v>9</v>
      </c>
      <c r="C86" t="str">
        <f>"3EME1"</f>
        <v>3EME1</v>
      </c>
      <c r="D86" t="s">
        <v>326</v>
      </c>
    </row>
    <row r="87" spans="1:4" x14ac:dyDescent="0.25">
      <c r="A87" t="s">
        <v>37</v>
      </c>
      <c r="B87" t="s">
        <v>38</v>
      </c>
      <c r="C87" t="str">
        <f>"3EME1"</f>
        <v>3EME1</v>
      </c>
      <c r="D87" t="s">
        <v>326</v>
      </c>
    </row>
    <row r="88" spans="1:4" x14ac:dyDescent="0.25">
      <c r="A88" t="s">
        <v>110</v>
      </c>
      <c r="B88" t="s">
        <v>70</v>
      </c>
      <c r="C88" t="str">
        <f>"4EME1"</f>
        <v>4EME1</v>
      </c>
      <c r="D88" t="s">
        <v>326</v>
      </c>
    </row>
    <row r="89" spans="1:4" x14ac:dyDescent="0.25">
      <c r="A89" t="s">
        <v>114</v>
      </c>
      <c r="B89" t="s">
        <v>115</v>
      </c>
      <c r="C89" t="str">
        <f>"4EME1"</f>
        <v>4EME1</v>
      </c>
      <c r="D89" t="s">
        <v>326</v>
      </c>
    </row>
    <row r="90" spans="1:4" x14ac:dyDescent="0.25">
      <c r="A90" t="s">
        <v>178</v>
      </c>
      <c r="B90" t="s">
        <v>179</v>
      </c>
      <c r="C90" t="str">
        <f>"5EME1"</f>
        <v>5EME1</v>
      </c>
      <c r="D90" t="s">
        <v>326</v>
      </c>
    </row>
    <row r="91" spans="1:4" x14ac:dyDescent="0.25">
      <c r="A91" t="s">
        <v>192</v>
      </c>
      <c r="B91" t="s">
        <v>193</v>
      </c>
      <c r="C91" t="str">
        <f>"5EME1"</f>
        <v>5EME1</v>
      </c>
      <c r="D91" t="s">
        <v>326</v>
      </c>
    </row>
    <row r="92" spans="1:4" x14ac:dyDescent="0.25">
      <c r="A92" t="s">
        <v>194</v>
      </c>
      <c r="B92" t="s">
        <v>195</v>
      </c>
      <c r="C92" t="str">
        <f>"5EME1"</f>
        <v>5EME1</v>
      </c>
      <c r="D92" t="s">
        <v>326</v>
      </c>
    </row>
    <row r="93" spans="1:4" x14ac:dyDescent="0.25">
      <c r="A93" t="s">
        <v>204</v>
      </c>
      <c r="B93" t="s">
        <v>123</v>
      </c>
      <c r="C93" t="str">
        <f>"5EME1"</f>
        <v>5EME1</v>
      </c>
      <c r="D93" t="s">
        <v>326</v>
      </c>
    </row>
    <row r="94" spans="1:4" x14ac:dyDescent="0.25">
      <c r="A94" t="s">
        <v>77</v>
      </c>
      <c r="B94" t="s">
        <v>205</v>
      </c>
      <c r="C94" t="str">
        <f>"5EME1"</f>
        <v>5EME1</v>
      </c>
      <c r="D94" t="s">
        <v>326</v>
      </c>
    </row>
    <row r="95" spans="1:4" x14ac:dyDescent="0.25">
      <c r="A95" t="s">
        <v>112</v>
      </c>
      <c r="B95" t="s">
        <v>250</v>
      </c>
      <c r="C95" t="s">
        <v>334</v>
      </c>
      <c r="D95" t="s">
        <v>326</v>
      </c>
    </row>
    <row r="96" spans="1:4" x14ac:dyDescent="0.25">
      <c r="A96" t="s">
        <v>260</v>
      </c>
      <c r="B96" t="s">
        <v>160</v>
      </c>
      <c r="C96" t="s">
        <v>334</v>
      </c>
      <c r="D96" t="s">
        <v>326</v>
      </c>
    </row>
    <row r="97" spans="1:4" x14ac:dyDescent="0.25">
      <c r="A97" t="s">
        <v>280</v>
      </c>
      <c r="B97" t="s">
        <v>281</v>
      </c>
      <c r="C97" t="str">
        <f>"6EME2"</f>
        <v>6EME2</v>
      </c>
      <c r="D97" t="s">
        <v>326</v>
      </c>
    </row>
    <row r="98" spans="1:4" x14ac:dyDescent="0.25">
      <c r="A98" t="s">
        <v>303</v>
      </c>
      <c r="B98" t="s">
        <v>198</v>
      </c>
      <c r="C98" t="str">
        <f>"6EME3"</f>
        <v>6EME3</v>
      </c>
      <c r="D98" t="s">
        <v>326</v>
      </c>
    </row>
    <row r="99" spans="1:4" x14ac:dyDescent="0.25">
      <c r="A99" t="s">
        <v>104</v>
      </c>
      <c r="B99" t="s">
        <v>304</v>
      </c>
      <c r="C99" t="str">
        <f>"6EME3"</f>
        <v>6EME3</v>
      </c>
      <c r="D99" t="s">
        <v>326</v>
      </c>
    </row>
    <row r="100" spans="1:4" x14ac:dyDescent="0.25">
      <c r="A100" t="s">
        <v>86</v>
      </c>
      <c r="B100" t="s">
        <v>87</v>
      </c>
      <c r="C100" t="str">
        <f>"3EME3"</f>
        <v>3EME3</v>
      </c>
      <c r="D100" t="s">
        <v>327</v>
      </c>
    </row>
    <row r="101" spans="1:4" x14ac:dyDescent="0.25">
      <c r="A101" t="s">
        <v>155</v>
      </c>
      <c r="B101" t="s">
        <v>156</v>
      </c>
      <c r="C101" t="str">
        <f>"4EME2"</f>
        <v>4EME2</v>
      </c>
      <c r="D101" t="s">
        <v>327</v>
      </c>
    </row>
    <row r="102" spans="1:4" x14ac:dyDescent="0.25">
      <c r="A102" t="s">
        <v>157</v>
      </c>
      <c r="B102" t="s">
        <v>72</v>
      </c>
      <c r="C102" t="str">
        <f>"4EME2"</f>
        <v>4EME2</v>
      </c>
      <c r="D102" s="2" t="s">
        <v>327</v>
      </c>
    </row>
    <row r="103" spans="1:4" x14ac:dyDescent="0.25">
      <c r="A103" t="s">
        <v>171</v>
      </c>
      <c r="B103" t="s">
        <v>172</v>
      </c>
      <c r="C103" t="str">
        <f>"4EME2"</f>
        <v>4EME2</v>
      </c>
      <c r="D103" s="2" t="s">
        <v>327</v>
      </c>
    </row>
    <row r="104" spans="1:4" x14ac:dyDescent="0.25">
      <c r="A104" t="s">
        <v>54</v>
      </c>
      <c r="B104" t="s">
        <v>177</v>
      </c>
      <c r="C104" t="str">
        <f>"5EME1"</f>
        <v>5EME1</v>
      </c>
      <c r="D104" t="s">
        <v>327</v>
      </c>
    </row>
    <row r="105" spans="1:4" x14ac:dyDescent="0.25">
      <c r="A105" t="s">
        <v>178</v>
      </c>
      <c r="B105" t="s">
        <v>180</v>
      </c>
      <c r="C105" t="str">
        <f>"5EME1"</f>
        <v>5EME1</v>
      </c>
      <c r="D105" t="s">
        <v>327</v>
      </c>
    </row>
    <row r="106" spans="1:4" x14ac:dyDescent="0.25">
      <c r="A106" t="s">
        <v>190</v>
      </c>
      <c r="B106" t="s">
        <v>191</v>
      </c>
      <c r="C106" t="str">
        <f>"5EME1"</f>
        <v>5EME1</v>
      </c>
      <c r="D106" t="s">
        <v>327</v>
      </c>
    </row>
    <row r="107" spans="1:4" x14ac:dyDescent="0.25">
      <c r="A107" t="s">
        <v>73</v>
      </c>
      <c r="B107" t="s">
        <v>63</v>
      </c>
      <c r="C107" t="str">
        <f>"5EME2"</f>
        <v>5EME2</v>
      </c>
      <c r="D107" t="s">
        <v>327</v>
      </c>
    </row>
    <row r="108" spans="1:4" x14ac:dyDescent="0.25">
      <c r="A108" t="s">
        <v>73</v>
      </c>
      <c r="B108" t="s">
        <v>207</v>
      </c>
      <c r="C108" t="str">
        <f>"5EME2"</f>
        <v>5EME2</v>
      </c>
      <c r="D108" t="s">
        <v>327</v>
      </c>
    </row>
    <row r="109" spans="1:4" x14ac:dyDescent="0.25">
      <c r="A109" t="s">
        <v>234</v>
      </c>
      <c r="B109" t="s">
        <v>235</v>
      </c>
      <c r="C109" t="str">
        <f>"5EME2"</f>
        <v>5EME2</v>
      </c>
      <c r="D109" t="s">
        <v>327</v>
      </c>
    </row>
    <row r="110" spans="1:4" x14ac:dyDescent="0.25">
      <c r="A110" t="s">
        <v>263</v>
      </c>
      <c r="B110" t="s">
        <v>264</v>
      </c>
      <c r="C110" t="s">
        <v>334</v>
      </c>
      <c r="D110" t="s">
        <v>327</v>
      </c>
    </row>
    <row r="111" spans="1:4" x14ac:dyDescent="0.25">
      <c r="A111" t="s">
        <v>141</v>
      </c>
      <c r="B111" t="s">
        <v>127</v>
      </c>
      <c r="C111" t="str">
        <f>"6EME2"</f>
        <v>6EME2</v>
      </c>
      <c r="D111" t="s">
        <v>327</v>
      </c>
    </row>
    <row r="112" spans="1:4" x14ac:dyDescent="0.25">
      <c r="A112" t="s">
        <v>274</v>
      </c>
      <c r="B112" t="s">
        <v>85</v>
      </c>
      <c r="C112" t="str">
        <f>"6EME2"</f>
        <v>6EME2</v>
      </c>
      <c r="D112" t="s">
        <v>327</v>
      </c>
    </row>
    <row r="113" spans="1:4" x14ac:dyDescent="0.25">
      <c r="A113" t="s">
        <v>282</v>
      </c>
      <c r="B113" t="s">
        <v>253</v>
      </c>
      <c r="C113" t="str">
        <f>"6EME2"</f>
        <v>6EME2</v>
      </c>
      <c r="D113" t="s">
        <v>327</v>
      </c>
    </row>
    <row r="114" spans="1:4" x14ac:dyDescent="0.25">
      <c r="A114" t="s">
        <v>328</v>
      </c>
      <c r="B114" t="s">
        <v>329</v>
      </c>
      <c r="C114" t="s">
        <v>330</v>
      </c>
      <c r="D114" t="s">
        <v>327</v>
      </c>
    </row>
    <row r="115" spans="1:4" x14ac:dyDescent="0.25">
      <c r="A115" t="s">
        <v>284</v>
      </c>
      <c r="B115" t="s">
        <v>285</v>
      </c>
      <c r="C115" t="str">
        <f>"6EME2"</f>
        <v>6EME2</v>
      </c>
      <c r="D115" t="s">
        <v>327</v>
      </c>
    </row>
    <row r="116" spans="1:4" x14ac:dyDescent="0.25">
      <c r="A116" t="s">
        <v>93</v>
      </c>
      <c r="B116" t="s">
        <v>95</v>
      </c>
      <c r="C116" t="str">
        <f>"3EME3"</f>
        <v>3EME3</v>
      </c>
      <c r="D116" t="s">
        <v>311</v>
      </c>
    </row>
    <row r="117" spans="1:4" x14ac:dyDescent="0.25">
      <c r="A117" t="s">
        <v>33</v>
      </c>
      <c r="B117" t="s">
        <v>101</v>
      </c>
      <c r="C117" t="str">
        <f>"3EME3"</f>
        <v>3EME3</v>
      </c>
      <c r="D117" t="s">
        <v>311</v>
      </c>
    </row>
    <row r="118" spans="1:4" x14ac:dyDescent="0.25">
      <c r="A118" t="s">
        <v>106</v>
      </c>
      <c r="B118" t="s">
        <v>107</v>
      </c>
      <c r="C118" t="str">
        <f>"3EME3"</f>
        <v>3EME3</v>
      </c>
      <c r="D118" t="s">
        <v>311</v>
      </c>
    </row>
    <row r="119" spans="1:4" x14ac:dyDescent="0.25">
      <c r="A119" t="s">
        <v>116</v>
      </c>
      <c r="B119" t="s">
        <v>76</v>
      </c>
      <c r="C119" t="str">
        <f>"4EME1"</f>
        <v>4EME1</v>
      </c>
      <c r="D119" t="s">
        <v>311</v>
      </c>
    </row>
    <row r="120" spans="1:4" x14ac:dyDescent="0.25">
      <c r="A120" t="s">
        <v>118</v>
      </c>
      <c r="B120" t="s">
        <v>119</v>
      </c>
      <c r="C120" t="str">
        <f>"4EME1"</f>
        <v>4EME1</v>
      </c>
      <c r="D120" t="s">
        <v>311</v>
      </c>
    </row>
    <row r="121" spans="1:4" x14ac:dyDescent="0.25">
      <c r="A121" t="s">
        <v>124</v>
      </c>
      <c r="B121" t="s">
        <v>125</v>
      </c>
      <c r="C121" t="str">
        <f>"4EME1"</f>
        <v>4EME1</v>
      </c>
      <c r="D121" t="s">
        <v>311</v>
      </c>
    </row>
    <row r="122" spans="1:4" x14ac:dyDescent="0.25">
      <c r="A122" t="s">
        <v>143</v>
      </c>
      <c r="B122" t="s">
        <v>144</v>
      </c>
      <c r="C122" t="str">
        <f>"4EME2"</f>
        <v>4EME2</v>
      </c>
      <c r="D122" s="2" t="s">
        <v>311</v>
      </c>
    </row>
    <row r="123" spans="1:4" x14ac:dyDescent="0.25">
      <c r="A123" t="s">
        <v>150</v>
      </c>
      <c r="B123" t="s">
        <v>135</v>
      </c>
      <c r="C123" t="str">
        <f>"4EME2"</f>
        <v>4EME2</v>
      </c>
      <c r="D123" s="2" t="s">
        <v>311</v>
      </c>
    </row>
    <row r="124" spans="1:4" x14ac:dyDescent="0.25">
      <c r="A124" t="s">
        <v>164</v>
      </c>
      <c r="B124" t="s">
        <v>165</v>
      </c>
      <c r="C124" t="str">
        <f>"4EME2"</f>
        <v>4EME2</v>
      </c>
      <c r="D124" s="2" t="s">
        <v>311</v>
      </c>
    </row>
    <row r="125" spans="1:4" x14ac:dyDescent="0.25">
      <c r="A125" t="s">
        <v>184</v>
      </c>
      <c r="B125" t="s">
        <v>185</v>
      </c>
      <c r="C125" t="str">
        <f>"5EME1"</f>
        <v>5EME1</v>
      </c>
      <c r="D125" t="s">
        <v>311</v>
      </c>
    </row>
    <row r="126" spans="1:4" x14ac:dyDescent="0.25">
      <c r="A126" t="s">
        <v>186</v>
      </c>
      <c r="B126" t="s">
        <v>187</v>
      </c>
      <c r="C126" t="str">
        <f>"5EME1"</f>
        <v>5EME1</v>
      </c>
      <c r="D126" t="s">
        <v>311</v>
      </c>
    </row>
    <row r="127" spans="1:4" x14ac:dyDescent="0.25">
      <c r="A127" t="s">
        <v>199</v>
      </c>
      <c r="B127" t="s">
        <v>47</v>
      </c>
      <c r="C127" t="str">
        <f>"5EME1"</f>
        <v>5EME1</v>
      </c>
      <c r="D127" t="s">
        <v>311</v>
      </c>
    </row>
    <row r="128" spans="1:4" x14ac:dyDescent="0.25">
      <c r="A128" t="s">
        <v>223</v>
      </c>
      <c r="B128" t="s">
        <v>224</v>
      </c>
      <c r="C128" t="str">
        <f>"5EME2"</f>
        <v>5EME2</v>
      </c>
      <c r="D128" s="2" t="s">
        <v>311</v>
      </c>
    </row>
    <row r="129" spans="1:4" x14ac:dyDescent="0.25">
      <c r="A129" t="s">
        <v>244</v>
      </c>
      <c r="B129" t="s">
        <v>173</v>
      </c>
      <c r="C129" t="str">
        <f>"5EME2"</f>
        <v>5EME2</v>
      </c>
      <c r="D129" s="2" t="s">
        <v>311</v>
      </c>
    </row>
    <row r="130" spans="1:4" x14ac:dyDescent="0.25">
      <c r="A130" t="s">
        <v>257</v>
      </c>
      <c r="B130" t="s">
        <v>258</v>
      </c>
      <c r="C130" t="s">
        <v>334</v>
      </c>
      <c r="D130" t="s">
        <v>311</v>
      </c>
    </row>
    <row r="131" spans="1:4" x14ac:dyDescent="0.25">
      <c r="A131" t="s">
        <v>265</v>
      </c>
      <c r="B131" t="s">
        <v>147</v>
      </c>
      <c r="C131" t="s">
        <v>334</v>
      </c>
      <c r="D131" t="s">
        <v>311</v>
      </c>
    </row>
    <row r="132" spans="1:4" x14ac:dyDescent="0.25">
      <c r="A132" t="s">
        <v>35</v>
      </c>
      <c r="B132" t="s">
        <v>36</v>
      </c>
      <c r="C132" t="str">
        <f>"3EME1"</f>
        <v>3EME1</v>
      </c>
      <c r="D132" t="s">
        <v>312</v>
      </c>
    </row>
    <row r="133" spans="1:4" x14ac:dyDescent="0.25">
      <c r="A133" t="s">
        <v>56</v>
      </c>
      <c r="B133" t="s">
        <v>57</v>
      </c>
      <c r="C133" t="str">
        <f>"3EME2"</f>
        <v>3EME2</v>
      </c>
      <c r="D133" s="2" t="s">
        <v>312</v>
      </c>
    </row>
    <row r="134" spans="1:4" x14ac:dyDescent="0.25">
      <c r="A134" t="s">
        <v>75</v>
      </c>
      <c r="B134" t="s">
        <v>76</v>
      </c>
      <c r="C134" t="str">
        <f>"3EME2"</f>
        <v>3EME2</v>
      </c>
      <c r="D134" s="2" t="s">
        <v>312</v>
      </c>
    </row>
    <row r="135" spans="1:4" x14ac:dyDescent="0.25">
      <c r="A135" t="s">
        <v>79</v>
      </c>
      <c r="B135" t="s">
        <v>80</v>
      </c>
      <c r="C135" t="str">
        <f>"3EME2"</f>
        <v>3EME2</v>
      </c>
      <c r="D135" s="2" t="s">
        <v>312</v>
      </c>
    </row>
    <row r="136" spans="1:4" x14ac:dyDescent="0.25">
      <c r="A136" t="s">
        <v>19</v>
      </c>
      <c r="B136" t="s">
        <v>173</v>
      </c>
      <c r="C136" t="str">
        <f>"5EME1"</f>
        <v>5EME1</v>
      </c>
      <c r="D136" t="s">
        <v>312</v>
      </c>
    </row>
    <row r="137" spans="1:4" x14ac:dyDescent="0.25">
      <c r="A137" t="s">
        <v>229</v>
      </c>
      <c r="B137" t="s">
        <v>125</v>
      </c>
      <c r="C137" t="str">
        <f>"5EME2"</f>
        <v>5EME2</v>
      </c>
      <c r="D137" t="s">
        <v>312</v>
      </c>
    </row>
    <row r="138" spans="1:4" x14ac:dyDescent="0.25">
      <c r="A138" t="s">
        <v>238</v>
      </c>
      <c r="B138" t="s">
        <v>72</v>
      </c>
      <c r="C138" t="str">
        <f>"5EME2"</f>
        <v>5EME2</v>
      </c>
      <c r="D138" t="s">
        <v>312</v>
      </c>
    </row>
    <row r="139" spans="1:4" x14ac:dyDescent="0.25">
      <c r="A139" t="s">
        <v>62</v>
      </c>
      <c r="B139" t="s">
        <v>63</v>
      </c>
      <c r="C139" t="str">
        <f>"3EME2"</f>
        <v>3EME2</v>
      </c>
      <c r="D139" s="2" t="s">
        <v>313</v>
      </c>
    </row>
    <row r="140" spans="1:4" x14ac:dyDescent="0.25">
      <c r="A140" t="s">
        <v>68</v>
      </c>
      <c r="B140" t="s">
        <v>57</v>
      </c>
      <c r="C140" t="str">
        <f>"3EME2"</f>
        <v>3EME2</v>
      </c>
      <c r="D140" s="2" t="s">
        <v>313</v>
      </c>
    </row>
    <row r="141" spans="1:4" x14ac:dyDescent="0.25">
      <c r="A141" t="s">
        <v>129</v>
      </c>
      <c r="B141" t="s">
        <v>130</v>
      </c>
      <c r="C141" t="str">
        <f>"4EME1"</f>
        <v>4EME1</v>
      </c>
      <c r="D141" t="s">
        <v>313</v>
      </c>
    </row>
    <row r="142" spans="1:4" x14ac:dyDescent="0.25">
      <c r="A142" t="s">
        <v>139</v>
      </c>
      <c r="B142" t="s">
        <v>140</v>
      </c>
      <c r="C142" t="str">
        <f>"4EME1"</f>
        <v>4EME1</v>
      </c>
      <c r="D142" t="s">
        <v>313</v>
      </c>
    </row>
    <row r="143" spans="1:4" x14ac:dyDescent="0.25">
      <c r="A143" t="s">
        <v>221</v>
      </c>
      <c r="B143" t="s">
        <v>222</v>
      </c>
      <c r="C143" t="str">
        <f>"5EME2"</f>
        <v>5EME2</v>
      </c>
      <c r="D143" t="s">
        <v>313</v>
      </c>
    </row>
    <row r="144" spans="1:4" x14ac:dyDescent="0.25">
      <c r="A144" t="s">
        <v>227</v>
      </c>
      <c r="B144" t="s">
        <v>156</v>
      </c>
      <c r="C144" t="str">
        <f>"5EME2"</f>
        <v>5EME2</v>
      </c>
      <c r="D144" t="s">
        <v>313</v>
      </c>
    </row>
    <row r="145" spans="1:4" x14ac:dyDescent="0.25">
      <c r="A145" t="s">
        <v>242</v>
      </c>
      <c r="B145" t="s">
        <v>243</v>
      </c>
      <c r="C145" t="str">
        <f>"5EME2"</f>
        <v>5EME2</v>
      </c>
      <c r="D145" s="2" t="s">
        <v>313</v>
      </c>
    </row>
    <row r="146" spans="1:4" x14ac:dyDescent="0.25">
      <c r="A146" t="s">
        <v>291</v>
      </c>
      <c r="B146" t="s">
        <v>292</v>
      </c>
      <c r="C146" t="str">
        <f>"6EME3"</f>
        <v>6EME3</v>
      </c>
      <c r="D146" t="s">
        <v>313</v>
      </c>
    </row>
    <row r="147" spans="1:4" x14ac:dyDescent="0.25">
      <c r="A147" t="s">
        <v>29</v>
      </c>
      <c r="B147" t="s">
        <v>30</v>
      </c>
      <c r="C147" t="str">
        <f>"3EME1"</f>
        <v>3EME1</v>
      </c>
      <c r="D147" t="s">
        <v>314</v>
      </c>
    </row>
    <row r="148" spans="1:4" x14ac:dyDescent="0.25">
      <c r="A148" t="s">
        <v>39</v>
      </c>
      <c r="B148" t="s">
        <v>40</v>
      </c>
      <c r="C148" t="str">
        <f>"3EME1"</f>
        <v>3EME1</v>
      </c>
      <c r="D148" t="s">
        <v>314</v>
      </c>
    </row>
    <row r="149" spans="1:4" x14ac:dyDescent="0.25">
      <c r="A149" t="s">
        <v>96</v>
      </c>
      <c r="B149" t="s">
        <v>97</v>
      </c>
      <c r="C149" t="str">
        <f>"3EME3"</f>
        <v>3EME3</v>
      </c>
      <c r="D149" t="s">
        <v>314</v>
      </c>
    </row>
    <row r="150" spans="1:4" x14ac:dyDescent="0.25">
      <c r="A150" t="s">
        <v>126</v>
      </c>
      <c r="B150" t="s">
        <v>127</v>
      </c>
      <c r="C150" t="str">
        <f>"4EME1"</f>
        <v>4EME1</v>
      </c>
      <c r="D150" t="s">
        <v>314</v>
      </c>
    </row>
    <row r="151" spans="1:4" x14ac:dyDescent="0.25">
      <c r="A151" t="s">
        <v>208</v>
      </c>
      <c r="B151" t="s">
        <v>209</v>
      </c>
      <c r="C151" t="str">
        <f>"5EME1"</f>
        <v>5EME1</v>
      </c>
      <c r="D151" t="s">
        <v>314</v>
      </c>
    </row>
    <row r="152" spans="1:4" x14ac:dyDescent="0.25">
      <c r="A152" t="s">
        <v>251</v>
      </c>
      <c r="B152" t="s">
        <v>252</v>
      </c>
      <c r="C152" t="s">
        <v>334</v>
      </c>
      <c r="D152" t="s">
        <v>314</v>
      </c>
    </row>
    <row r="153" spans="1:4" x14ac:dyDescent="0.25">
      <c r="A153" t="s">
        <v>286</v>
      </c>
      <c r="B153" t="s">
        <v>200</v>
      </c>
      <c r="C153" t="str">
        <f>"6EME2"</f>
        <v>6EME2</v>
      </c>
      <c r="D153" t="s">
        <v>314</v>
      </c>
    </row>
    <row r="154" spans="1:4" x14ac:dyDescent="0.25">
      <c r="A154" t="s">
        <v>69</v>
      </c>
      <c r="B154" t="s">
        <v>299</v>
      </c>
      <c r="C154" t="str">
        <f>"6EME3"</f>
        <v>6EME3</v>
      </c>
      <c r="D154" t="s">
        <v>314</v>
      </c>
    </row>
    <row r="155" spans="1:4" x14ac:dyDescent="0.25">
      <c r="A155" t="s">
        <v>164</v>
      </c>
      <c r="B155" t="s">
        <v>300</v>
      </c>
      <c r="C155" t="str">
        <f>"6EME3"</f>
        <v>6EME3</v>
      </c>
      <c r="D155" t="s">
        <v>314</v>
      </c>
    </row>
    <row r="156" spans="1:4" x14ac:dyDescent="0.25">
      <c r="A156" t="s">
        <v>93</v>
      </c>
      <c r="B156" t="s">
        <v>94</v>
      </c>
      <c r="C156" t="str">
        <f>"3EME3"</f>
        <v>3EME3</v>
      </c>
      <c r="D156" t="s">
        <v>315</v>
      </c>
    </row>
    <row r="157" spans="1:4" x14ac:dyDescent="0.25">
      <c r="A157" t="s">
        <v>136</v>
      </c>
      <c r="B157" t="s">
        <v>137</v>
      </c>
      <c r="C157" t="str">
        <f>"4EME1"</f>
        <v>4EME1</v>
      </c>
      <c r="D157" t="s">
        <v>315</v>
      </c>
    </row>
    <row r="158" spans="1:4" x14ac:dyDescent="0.25">
      <c r="A158" t="s">
        <v>211</v>
      </c>
      <c r="B158" t="s">
        <v>212</v>
      </c>
      <c r="C158" t="str">
        <f>"5EME2"</f>
        <v>5EME2</v>
      </c>
      <c r="D158" s="2" t="s">
        <v>315</v>
      </c>
    </row>
    <row r="159" spans="1:4" x14ac:dyDescent="0.25">
      <c r="A159" t="s">
        <v>269</v>
      </c>
      <c r="B159" t="s">
        <v>270</v>
      </c>
      <c r="C159" t="str">
        <f>"6EME2"</f>
        <v>6EME2</v>
      </c>
      <c r="D159" t="s">
        <v>315</v>
      </c>
    </row>
    <row r="160" spans="1:4" x14ac:dyDescent="0.25">
      <c r="A160" t="s">
        <v>37</v>
      </c>
      <c r="B160" t="s">
        <v>51</v>
      </c>
      <c r="C160" t="str">
        <f>"6EME2"</f>
        <v>6EME2</v>
      </c>
      <c r="D160" t="s">
        <v>315</v>
      </c>
    </row>
    <row r="161" spans="1:4" x14ac:dyDescent="0.25">
      <c r="A161" t="s">
        <v>88</v>
      </c>
      <c r="B161" t="s">
        <v>89</v>
      </c>
      <c r="C161" t="str">
        <f>"3EME3"</f>
        <v>3EME3</v>
      </c>
      <c r="D161" t="s">
        <v>316</v>
      </c>
    </row>
    <row r="162" spans="1:4" x14ac:dyDescent="0.25">
      <c r="A162" t="s">
        <v>98</v>
      </c>
      <c r="B162" t="s">
        <v>72</v>
      </c>
      <c r="C162" t="str">
        <f>"3EME3"</f>
        <v>3EME3</v>
      </c>
      <c r="D162" t="s">
        <v>316</v>
      </c>
    </row>
    <row r="163" spans="1:4" x14ac:dyDescent="0.25">
      <c r="A163" t="s">
        <v>104</v>
      </c>
      <c r="B163" t="s">
        <v>105</v>
      </c>
      <c r="C163" t="str">
        <f>"3EME3"</f>
        <v>3EME3</v>
      </c>
      <c r="D163" t="s">
        <v>316</v>
      </c>
    </row>
    <row r="164" spans="1:4" x14ac:dyDescent="0.25">
      <c r="A164" t="s">
        <v>112</v>
      </c>
      <c r="B164" t="s">
        <v>113</v>
      </c>
      <c r="C164" t="str">
        <f>"4EME1"</f>
        <v>4EME1</v>
      </c>
      <c r="D164" t="s">
        <v>316</v>
      </c>
    </row>
    <row r="165" spans="1:4" x14ac:dyDescent="0.25">
      <c r="A165" t="s">
        <v>163</v>
      </c>
      <c r="B165" t="s">
        <v>58</v>
      </c>
      <c r="C165" t="str">
        <f>"4EME2"</f>
        <v>4EME2</v>
      </c>
      <c r="D165" s="2" t="s">
        <v>316</v>
      </c>
    </row>
    <row r="166" spans="1:4" x14ac:dyDescent="0.25">
      <c r="A166" t="s">
        <v>181</v>
      </c>
      <c r="B166" t="s">
        <v>182</v>
      </c>
      <c r="C166" t="str">
        <f>"5EME1"</f>
        <v>5EME1</v>
      </c>
      <c r="D166" t="s">
        <v>316</v>
      </c>
    </row>
    <row r="167" spans="1:4" x14ac:dyDescent="0.25">
      <c r="A167" t="s">
        <v>83</v>
      </c>
      <c r="B167" t="s">
        <v>249</v>
      </c>
      <c r="C167" t="s">
        <v>334</v>
      </c>
      <c r="D167" t="s">
        <v>316</v>
      </c>
    </row>
    <row r="168" spans="1:4" x14ac:dyDescent="0.25">
      <c r="A168" t="s">
        <v>52</v>
      </c>
      <c r="B168" t="s">
        <v>333</v>
      </c>
      <c r="C168" t="s">
        <v>334</v>
      </c>
      <c r="D168" t="s">
        <v>316</v>
      </c>
    </row>
    <row r="169" spans="1:4" x14ac:dyDescent="0.25">
      <c r="A169" t="s">
        <v>255</v>
      </c>
      <c r="B169" t="s">
        <v>256</v>
      </c>
      <c r="C169" t="s">
        <v>334</v>
      </c>
      <c r="D169" t="s">
        <v>316</v>
      </c>
    </row>
    <row r="170" spans="1:4" x14ac:dyDescent="0.25">
      <c r="A170" t="s">
        <v>102</v>
      </c>
      <c r="B170" t="s">
        <v>261</v>
      </c>
      <c r="C170" t="s">
        <v>334</v>
      </c>
      <c r="D170" t="s">
        <v>316</v>
      </c>
    </row>
    <row r="171" spans="1:4" x14ac:dyDescent="0.25">
      <c r="A171" t="s">
        <v>262</v>
      </c>
      <c r="B171" t="s">
        <v>58</v>
      </c>
      <c r="C171" t="s">
        <v>334</v>
      </c>
      <c r="D171" t="s">
        <v>316</v>
      </c>
    </row>
    <row r="172" spans="1:4" x14ac:dyDescent="0.25">
      <c r="A172" t="s">
        <v>272</v>
      </c>
      <c r="B172" t="s">
        <v>273</v>
      </c>
      <c r="C172" t="str">
        <f>"6EME2"</f>
        <v>6EME2</v>
      </c>
      <c r="D172" t="s">
        <v>316</v>
      </c>
    </row>
    <row r="173" spans="1:4" x14ac:dyDescent="0.25">
      <c r="A173" t="s">
        <v>48</v>
      </c>
      <c r="B173" t="s">
        <v>49</v>
      </c>
      <c r="C173" t="str">
        <f>"3EME1"</f>
        <v>3EME1</v>
      </c>
      <c r="D173" t="s">
        <v>317</v>
      </c>
    </row>
    <row r="174" spans="1:4" x14ac:dyDescent="0.25">
      <c r="A174" t="s">
        <v>54</v>
      </c>
      <c r="B174" t="s">
        <v>55</v>
      </c>
      <c r="C174" t="str">
        <f>"3EME2"</f>
        <v>3EME2</v>
      </c>
      <c r="D174" s="2" t="s">
        <v>317</v>
      </c>
    </row>
    <row r="175" spans="1:4" x14ac:dyDescent="0.25">
      <c r="A175" t="s">
        <v>21</v>
      </c>
      <c r="B175" t="s">
        <v>59</v>
      </c>
      <c r="C175" t="str">
        <f>"3EME2"</f>
        <v>3EME2</v>
      </c>
      <c r="D175" s="2" t="s">
        <v>317</v>
      </c>
    </row>
    <row r="176" spans="1:4" x14ac:dyDescent="0.25">
      <c r="A176" t="s">
        <v>66</v>
      </c>
      <c r="B176" t="s">
        <v>67</v>
      </c>
      <c r="C176" t="str">
        <f>"3EME2"</f>
        <v>3EME2</v>
      </c>
      <c r="D176" s="2" t="s">
        <v>317</v>
      </c>
    </row>
    <row r="177" spans="1:4" x14ac:dyDescent="0.25">
      <c r="A177" t="s">
        <v>69</v>
      </c>
      <c r="B177" t="s">
        <v>10</v>
      </c>
      <c r="C177" t="str">
        <f>"3EME2"</f>
        <v>3EME2</v>
      </c>
      <c r="D177" s="2" t="s">
        <v>317</v>
      </c>
    </row>
    <row r="178" spans="1:4" x14ac:dyDescent="0.25">
      <c r="A178" t="s">
        <v>77</v>
      </c>
      <c r="B178" t="s">
        <v>78</v>
      </c>
      <c r="C178" t="str">
        <f>"3EME2"</f>
        <v>3EME2</v>
      </c>
      <c r="D178" s="2" t="s">
        <v>317</v>
      </c>
    </row>
    <row r="179" spans="1:4" x14ac:dyDescent="0.25">
      <c r="A179" t="s">
        <v>98</v>
      </c>
      <c r="B179" t="s">
        <v>7</v>
      </c>
      <c r="C179" t="str">
        <f>"3EME3"</f>
        <v>3EME3</v>
      </c>
      <c r="D179" t="s">
        <v>317</v>
      </c>
    </row>
    <row r="180" spans="1:4" x14ac:dyDescent="0.25">
      <c r="A180" t="s">
        <v>174</v>
      </c>
      <c r="B180" t="s">
        <v>175</v>
      </c>
      <c r="C180" t="str">
        <f>"5EME1"</f>
        <v>5EME1</v>
      </c>
      <c r="D180" t="s">
        <v>317</v>
      </c>
    </row>
    <row r="181" spans="1:4" x14ac:dyDescent="0.25">
      <c r="A181" t="s">
        <v>188</v>
      </c>
      <c r="B181" t="s">
        <v>189</v>
      </c>
      <c r="C181" t="str">
        <f>"5EME1"</f>
        <v>5EME1</v>
      </c>
      <c r="D181" t="s">
        <v>317</v>
      </c>
    </row>
    <row r="182" spans="1:4" x14ac:dyDescent="0.25">
      <c r="A182" t="s">
        <v>199</v>
      </c>
      <c r="B182" t="s">
        <v>200</v>
      </c>
      <c r="C182" t="str">
        <f>"5EME1"</f>
        <v>5EME1</v>
      </c>
      <c r="D182" t="s">
        <v>317</v>
      </c>
    </row>
    <row r="183" spans="1:4" x14ac:dyDescent="0.25">
      <c r="A183" t="s">
        <v>194</v>
      </c>
      <c r="B183" t="s">
        <v>228</v>
      </c>
      <c r="C183" t="str">
        <f>"5EME2"</f>
        <v>5EME2</v>
      </c>
      <c r="D183" t="s">
        <v>317</v>
      </c>
    </row>
    <row r="184" spans="1:4" x14ac:dyDescent="0.25">
      <c r="A184" t="s">
        <v>25</v>
      </c>
      <c r="B184" t="s">
        <v>200</v>
      </c>
      <c r="C184" t="s">
        <v>334</v>
      </c>
      <c r="D184" t="s">
        <v>317</v>
      </c>
    </row>
    <row r="185" spans="1:4" x14ac:dyDescent="0.25">
      <c r="A185" t="s">
        <v>31</v>
      </c>
      <c r="B185" t="s">
        <v>32</v>
      </c>
      <c r="C185" t="str">
        <f>"3EME1"</f>
        <v>3EME1</v>
      </c>
      <c r="D185" t="s">
        <v>318</v>
      </c>
    </row>
    <row r="186" spans="1:4" x14ac:dyDescent="0.25">
      <c r="A186" t="s">
        <v>42</v>
      </c>
      <c r="B186" t="s">
        <v>43</v>
      </c>
      <c r="C186" t="str">
        <f>"3EME1"</f>
        <v>3EME1</v>
      </c>
      <c r="D186" t="s">
        <v>318</v>
      </c>
    </row>
    <row r="187" spans="1:4" x14ac:dyDescent="0.25">
      <c r="A187" t="s">
        <v>64</v>
      </c>
      <c r="B187" t="s">
        <v>65</v>
      </c>
      <c r="C187" t="str">
        <f>"3EME2"</f>
        <v>3EME2</v>
      </c>
      <c r="D187" s="2" t="s">
        <v>318</v>
      </c>
    </row>
    <row r="188" spans="1:4" x14ac:dyDescent="0.25">
      <c r="A188" t="s">
        <v>83</v>
      </c>
      <c r="B188" t="s">
        <v>58</v>
      </c>
      <c r="C188" t="str">
        <f>"3EME3"</f>
        <v>3EME3</v>
      </c>
      <c r="D188" t="s">
        <v>318</v>
      </c>
    </row>
    <row r="189" spans="1:4" x14ac:dyDescent="0.25">
      <c r="A189" t="s">
        <v>138</v>
      </c>
      <c r="B189" t="s">
        <v>266</v>
      </c>
      <c r="C189" t="s">
        <v>334</v>
      </c>
      <c r="D189" t="s">
        <v>318</v>
      </c>
    </row>
    <row r="190" spans="1:4" x14ac:dyDescent="0.25">
      <c r="A190" t="s">
        <v>308</v>
      </c>
      <c r="B190" t="s">
        <v>309</v>
      </c>
      <c r="C190" t="str">
        <f>"6EME3"</f>
        <v>6EME3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92:D201 D205:D490 D139:D156 D89:D113">
      <formula1>Listeateliers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zoomScale="70" zoomScaleNormal="70" workbookViewId="0">
      <selection sqref="A1:C191"/>
    </sheetView>
  </sheetViews>
  <sheetFormatPr baseColWidth="10" defaultRowHeight="15" x14ac:dyDescent="0.25"/>
  <cols>
    <col min="1" max="1" width="34.28515625" customWidth="1"/>
    <col min="2" max="2" width="20" customWidth="1"/>
    <col min="4" max="4" width="27.7109375" customWidth="1"/>
    <col min="5" max="11" width="30.28515625" customWidth="1"/>
  </cols>
  <sheetData>
    <row r="1" spans="1:13" s="1" customFormat="1" ht="18.75" x14ac:dyDescent="0.3">
      <c r="A1" s="9" t="s">
        <v>0</v>
      </c>
      <c r="B1" s="9" t="s">
        <v>1</v>
      </c>
      <c r="C1" s="9" t="s">
        <v>2</v>
      </c>
      <c r="D1" s="9" t="s">
        <v>16</v>
      </c>
      <c r="E1" s="9" t="s">
        <v>17</v>
      </c>
      <c r="F1" s="9" t="s">
        <v>18</v>
      </c>
      <c r="G1" s="9" t="s">
        <v>15</v>
      </c>
      <c r="H1" s="9" t="s">
        <v>14</v>
      </c>
      <c r="I1" s="9" t="s">
        <v>13</v>
      </c>
      <c r="J1" s="9" t="s">
        <v>12</v>
      </c>
      <c r="K1" s="9" t="s">
        <v>11</v>
      </c>
      <c r="L1" s="9"/>
      <c r="M1" s="9"/>
    </row>
    <row r="2" spans="1:13" ht="18.75" x14ac:dyDescent="0.3">
      <c r="A2" s="3" t="s">
        <v>19</v>
      </c>
      <c r="B2" s="3" t="s">
        <v>20</v>
      </c>
      <c r="C2" s="3" t="str">
        <f t="shared" ref="C2:C18" si="0">"3EME1"</f>
        <v>3EME1</v>
      </c>
      <c r="D2" s="3" t="s">
        <v>310</v>
      </c>
      <c r="E2" s="3" t="s">
        <v>319</v>
      </c>
      <c r="F2" s="3" t="s">
        <v>320</v>
      </c>
      <c r="G2" s="3" t="s">
        <v>321</v>
      </c>
      <c r="H2" s="3" t="s">
        <v>322</v>
      </c>
      <c r="I2" s="3" t="s">
        <v>323</v>
      </c>
      <c r="J2" s="3" t="s">
        <v>324</v>
      </c>
      <c r="K2" s="3" t="s">
        <v>326</v>
      </c>
      <c r="L2" s="4"/>
      <c r="M2" s="4"/>
    </row>
    <row r="3" spans="1:13" ht="18.75" x14ac:dyDescent="0.3">
      <c r="A3" s="3" t="s">
        <v>21</v>
      </c>
      <c r="B3" s="3" t="s">
        <v>22</v>
      </c>
      <c r="C3" s="3" t="str">
        <f t="shared" si="0"/>
        <v>3EME1</v>
      </c>
      <c r="D3" s="3" t="s">
        <v>310</v>
      </c>
      <c r="E3" s="3" t="s">
        <v>322</v>
      </c>
      <c r="F3" s="3" t="s">
        <v>318</v>
      </c>
      <c r="G3" s="3" t="s">
        <v>319</v>
      </c>
      <c r="H3" s="3" t="s">
        <v>326</v>
      </c>
      <c r="I3" s="3" t="s">
        <v>324</v>
      </c>
      <c r="J3" s="3" t="s">
        <v>316</v>
      </c>
      <c r="K3" s="3" t="s">
        <v>323</v>
      </c>
      <c r="L3" s="4"/>
      <c r="M3" s="4"/>
    </row>
    <row r="4" spans="1:13" ht="18.75" x14ac:dyDescent="0.3">
      <c r="A4" s="3" t="s">
        <v>23</v>
      </c>
      <c r="B4" s="3" t="s">
        <v>24</v>
      </c>
      <c r="C4" s="3" t="str">
        <f t="shared" si="0"/>
        <v>3EME1</v>
      </c>
      <c r="D4" s="3" t="s">
        <v>320</v>
      </c>
      <c r="E4" s="3" t="s">
        <v>312</v>
      </c>
      <c r="F4" s="3" t="s">
        <v>310</v>
      </c>
      <c r="G4" s="3" t="s">
        <v>314</v>
      </c>
      <c r="H4" s="3" t="s">
        <v>315</v>
      </c>
      <c r="I4" s="3" t="s">
        <v>327</v>
      </c>
      <c r="J4" s="3" t="s">
        <v>316</v>
      </c>
      <c r="K4" s="3" t="s">
        <v>321</v>
      </c>
      <c r="L4" s="4"/>
      <c r="M4" s="4"/>
    </row>
    <row r="5" spans="1:13" ht="18.75" x14ac:dyDescent="0.3">
      <c r="A5" s="3" t="s">
        <v>25</v>
      </c>
      <c r="B5" s="3" t="s">
        <v>26</v>
      </c>
      <c r="C5" s="3" t="str">
        <f t="shared" si="0"/>
        <v>3EME1</v>
      </c>
      <c r="D5" s="3" t="s">
        <v>310</v>
      </c>
      <c r="E5" s="3" t="s">
        <v>316</v>
      </c>
      <c r="F5" s="3" t="s">
        <v>312</v>
      </c>
      <c r="G5" s="3" t="s">
        <v>322</v>
      </c>
      <c r="H5" s="3" t="s">
        <v>327</v>
      </c>
      <c r="I5" s="3" t="s">
        <v>325</v>
      </c>
      <c r="J5" s="3" t="s">
        <v>314</v>
      </c>
      <c r="K5" s="3" t="s">
        <v>326</v>
      </c>
      <c r="L5" s="4"/>
      <c r="M5" s="4"/>
    </row>
    <row r="6" spans="1:13" ht="18.75" x14ac:dyDescent="0.3">
      <c r="A6" s="3" t="s">
        <v>27</v>
      </c>
      <c r="B6" s="3" t="s">
        <v>28</v>
      </c>
      <c r="C6" s="3" t="str">
        <f t="shared" si="0"/>
        <v>3EME1</v>
      </c>
      <c r="D6" s="3" t="s">
        <v>310</v>
      </c>
      <c r="E6" s="3" t="s">
        <v>319</v>
      </c>
      <c r="F6" s="3" t="s">
        <v>320</v>
      </c>
      <c r="G6" s="3" t="s">
        <v>321</v>
      </c>
      <c r="H6" s="3" t="s">
        <v>322</v>
      </c>
      <c r="I6" s="3" t="s">
        <v>323</v>
      </c>
      <c r="J6" s="3" t="s">
        <v>324</v>
      </c>
      <c r="K6" s="3" t="s">
        <v>326</v>
      </c>
      <c r="L6" s="4"/>
      <c r="M6" s="4"/>
    </row>
    <row r="7" spans="1:13" ht="18.75" x14ac:dyDescent="0.3">
      <c r="A7" s="3" t="s">
        <v>29</v>
      </c>
      <c r="B7" s="3" t="s">
        <v>30</v>
      </c>
      <c r="C7" s="3" t="str">
        <f t="shared" si="0"/>
        <v>3EME1</v>
      </c>
      <c r="D7" s="3" t="s">
        <v>310</v>
      </c>
      <c r="E7" s="3" t="s">
        <v>324</v>
      </c>
      <c r="F7" s="3" t="s">
        <v>311</v>
      </c>
      <c r="G7" s="3" t="s">
        <v>325</v>
      </c>
      <c r="H7" s="3" t="s">
        <v>327</v>
      </c>
      <c r="I7" s="3" t="s">
        <v>316</v>
      </c>
      <c r="J7" s="3" t="s">
        <v>312</v>
      </c>
      <c r="K7" s="3" t="s">
        <v>314</v>
      </c>
      <c r="L7" s="4"/>
      <c r="M7" s="4"/>
    </row>
    <row r="8" spans="1:13" ht="18.75" x14ac:dyDescent="0.3">
      <c r="A8" s="3" t="s">
        <v>31</v>
      </c>
      <c r="B8" s="3" t="s">
        <v>32</v>
      </c>
      <c r="C8" s="3" t="str">
        <f t="shared" si="0"/>
        <v>3EME1</v>
      </c>
      <c r="D8" s="3" t="s">
        <v>310</v>
      </c>
      <c r="E8" s="3" t="s">
        <v>320</v>
      </c>
      <c r="F8" s="3" t="s">
        <v>312</v>
      </c>
      <c r="G8" s="3" t="s">
        <v>314</v>
      </c>
      <c r="H8" s="3" t="s">
        <v>315</v>
      </c>
      <c r="I8" s="3" t="s">
        <v>324</v>
      </c>
      <c r="J8" s="3" t="s">
        <v>327</v>
      </c>
      <c r="K8" s="3" t="s">
        <v>318</v>
      </c>
      <c r="L8" s="4"/>
      <c r="M8" s="4"/>
    </row>
    <row r="9" spans="1:13" ht="18.75" x14ac:dyDescent="0.3">
      <c r="A9" s="3" t="s">
        <v>33</v>
      </c>
      <c r="B9" s="3" t="s">
        <v>9</v>
      </c>
      <c r="C9" s="3" t="str">
        <f t="shared" si="0"/>
        <v>3EME1</v>
      </c>
      <c r="D9" s="3" t="s">
        <v>310</v>
      </c>
      <c r="E9" s="3" t="s">
        <v>319</v>
      </c>
      <c r="F9" s="3" t="s">
        <v>320</v>
      </c>
      <c r="G9" s="3" t="s">
        <v>321</v>
      </c>
      <c r="H9" s="3" t="s">
        <v>322</v>
      </c>
      <c r="I9" s="3" t="s">
        <v>323</v>
      </c>
      <c r="J9" s="3" t="s">
        <v>324</v>
      </c>
      <c r="K9" s="3" t="s">
        <v>326</v>
      </c>
      <c r="L9" s="4"/>
      <c r="M9" s="4"/>
    </row>
    <row r="10" spans="1:13" ht="18.75" x14ac:dyDescent="0.3">
      <c r="A10" s="3" t="s">
        <v>35</v>
      </c>
      <c r="B10" s="3" t="s">
        <v>36</v>
      </c>
      <c r="C10" s="3" t="str">
        <f t="shared" si="0"/>
        <v>3EME1</v>
      </c>
      <c r="D10" s="3" t="s">
        <v>318</v>
      </c>
      <c r="E10" s="3" t="s">
        <v>322</v>
      </c>
      <c r="F10" s="3" t="s">
        <v>310</v>
      </c>
      <c r="G10" s="3" t="s">
        <v>320</v>
      </c>
      <c r="H10" s="3" t="s">
        <v>316</v>
      </c>
      <c r="I10" s="3" t="s">
        <v>323</v>
      </c>
      <c r="J10" s="3" t="s">
        <v>325</v>
      </c>
      <c r="K10" s="3" t="s">
        <v>312</v>
      </c>
      <c r="L10" s="5"/>
      <c r="M10" s="6"/>
    </row>
    <row r="11" spans="1:13" ht="18.75" x14ac:dyDescent="0.3">
      <c r="A11" s="3" t="s">
        <v>37</v>
      </c>
      <c r="B11" s="3" t="s">
        <v>38</v>
      </c>
      <c r="C11" s="3" t="str">
        <f t="shared" si="0"/>
        <v>3EME1</v>
      </c>
      <c r="D11" s="3" t="s">
        <v>310</v>
      </c>
      <c r="E11" s="3" t="s">
        <v>316</v>
      </c>
      <c r="F11" s="3" t="s">
        <v>327</v>
      </c>
      <c r="G11" s="3" t="s">
        <v>325</v>
      </c>
      <c r="H11" s="3" t="s">
        <v>312</v>
      </c>
      <c r="I11" s="3" t="s">
        <v>314</v>
      </c>
      <c r="J11" s="3" t="s">
        <v>321</v>
      </c>
      <c r="K11" s="3" t="s">
        <v>326</v>
      </c>
      <c r="L11" s="5"/>
      <c r="M11" s="6"/>
    </row>
    <row r="12" spans="1:13" ht="18.75" x14ac:dyDescent="0.3">
      <c r="A12" s="3" t="s">
        <v>39</v>
      </c>
      <c r="B12" s="3" t="s">
        <v>40</v>
      </c>
      <c r="C12" s="3" t="str">
        <f t="shared" si="0"/>
        <v>3EME1</v>
      </c>
      <c r="D12" s="3" t="s">
        <v>320</v>
      </c>
      <c r="E12" s="3" t="s">
        <v>318</v>
      </c>
      <c r="F12" s="3" t="s">
        <v>322</v>
      </c>
      <c r="G12" s="3" t="s">
        <v>315</v>
      </c>
      <c r="H12" s="3" t="s">
        <v>321</v>
      </c>
      <c r="I12" s="3" t="s">
        <v>325</v>
      </c>
      <c r="J12" s="3" t="s">
        <v>317</v>
      </c>
      <c r="K12" s="3" t="s">
        <v>314</v>
      </c>
      <c r="L12" s="5"/>
      <c r="M12" s="6"/>
    </row>
    <row r="13" spans="1:13" ht="18.75" x14ac:dyDescent="0.3">
      <c r="A13" s="3" t="s">
        <v>41</v>
      </c>
      <c r="B13" s="3" t="s">
        <v>5</v>
      </c>
      <c r="C13" s="3" t="str">
        <f t="shared" si="0"/>
        <v>3EME1</v>
      </c>
      <c r="D13" s="3" t="s">
        <v>315</v>
      </c>
      <c r="E13" s="3" t="s">
        <v>322</v>
      </c>
      <c r="F13" s="3" t="s">
        <v>314</v>
      </c>
      <c r="G13" s="3" t="s">
        <v>320</v>
      </c>
      <c r="H13" s="3" t="s">
        <v>317</v>
      </c>
      <c r="I13" s="3" t="s">
        <v>318</v>
      </c>
      <c r="J13" s="3" t="s">
        <v>321</v>
      </c>
      <c r="K13" s="3" t="s">
        <v>325</v>
      </c>
      <c r="L13" s="5"/>
      <c r="M13" s="6"/>
    </row>
    <row r="14" spans="1:13" ht="18.75" x14ac:dyDescent="0.3">
      <c r="A14" s="3" t="s">
        <v>42</v>
      </c>
      <c r="B14" s="3" t="s">
        <v>43</v>
      </c>
      <c r="C14" s="3" t="str">
        <f t="shared" si="0"/>
        <v>3EME1</v>
      </c>
      <c r="D14" s="3" t="s">
        <v>310</v>
      </c>
      <c r="E14" s="3" t="s">
        <v>319</v>
      </c>
      <c r="F14" s="3" t="s">
        <v>322</v>
      </c>
      <c r="G14" s="3" t="s">
        <v>325</v>
      </c>
      <c r="H14" s="3" t="s">
        <v>320</v>
      </c>
      <c r="I14" s="3" t="s">
        <v>324</v>
      </c>
      <c r="J14" s="3" t="s">
        <v>323</v>
      </c>
      <c r="K14" s="3" t="s">
        <v>318</v>
      </c>
      <c r="L14" s="4"/>
      <c r="M14" s="4"/>
    </row>
    <row r="15" spans="1:13" ht="18.75" x14ac:dyDescent="0.3">
      <c r="A15" s="3" t="s">
        <v>44</v>
      </c>
      <c r="B15" s="3" t="s">
        <v>45</v>
      </c>
      <c r="C15" s="3" t="str">
        <f t="shared" si="0"/>
        <v>3EME1</v>
      </c>
      <c r="D15" s="3" t="s">
        <v>326</v>
      </c>
      <c r="E15" s="3" t="s">
        <v>314</v>
      </c>
      <c r="F15" s="3" t="s">
        <v>321</v>
      </c>
      <c r="G15" s="3" t="s">
        <v>315</v>
      </c>
      <c r="H15" s="3" t="s">
        <v>320</v>
      </c>
      <c r="I15" s="3" t="s">
        <v>323</v>
      </c>
      <c r="J15" s="3" t="s">
        <v>310</v>
      </c>
      <c r="K15" s="3" t="s">
        <v>322</v>
      </c>
      <c r="L15" s="4"/>
      <c r="M15" s="4"/>
    </row>
    <row r="16" spans="1:13" ht="18.75" x14ac:dyDescent="0.3">
      <c r="A16" s="3" t="s">
        <v>46</v>
      </c>
      <c r="B16" s="3" t="s">
        <v>47</v>
      </c>
      <c r="C16" s="3" t="str">
        <f t="shared" si="0"/>
        <v>3EME1</v>
      </c>
      <c r="D16" s="3" t="s">
        <v>310</v>
      </c>
      <c r="E16" s="3" t="s">
        <v>320</v>
      </c>
      <c r="F16" s="3" t="s">
        <v>319</v>
      </c>
      <c r="G16" s="3" t="s">
        <v>324</v>
      </c>
      <c r="H16" s="3" t="s">
        <v>321</v>
      </c>
      <c r="I16" s="3" t="s">
        <v>315</v>
      </c>
      <c r="J16" s="3" t="s">
        <v>323</v>
      </c>
      <c r="K16" s="3" t="s">
        <v>322</v>
      </c>
      <c r="L16" s="4"/>
      <c r="M16" s="4"/>
    </row>
    <row r="17" spans="1:13" ht="18.75" x14ac:dyDescent="0.3">
      <c r="A17" s="3" t="s">
        <v>48</v>
      </c>
      <c r="B17" s="3" t="s">
        <v>49</v>
      </c>
      <c r="C17" s="3" t="str">
        <f t="shared" si="0"/>
        <v>3EME1</v>
      </c>
      <c r="D17" s="3" t="s">
        <v>320</v>
      </c>
      <c r="E17" s="3" t="s">
        <v>310</v>
      </c>
      <c r="F17" s="3" t="s">
        <v>319</v>
      </c>
      <c r="G17" s="3" t="s">
        <v>312</v>
      </c>
      <c r="H17" s="3" t="s">
        <v>326</v>
      </c>
      <c r="I17" s="3" t="s">
        <v>324</v>
      </c>
      <c r="J17" s="3" t="s">
        <v>318</v>
      </c>
      <c r="K17" s="3" t="s">
        <v>317</v>
      </c>
      <c r="L17" s="4"/>
      <c r="M17" s="4"/>
    </row>
    <row r="18" spans="1:13" ht="18.75" x14ac:dyDescent="0.3">
      <c r="A18" s="3" t="s">
        <v>50</v>
      </c>
      <c r="B18" s="3" t="s">
        <v>51</v>
      </c>
      <c r="C18" s="3" t="str">
        <f t="shared" si="0"/>
        <v>3EME1</v>
      </c>
      <c r="D18" s="3" t="s">
        <v>318</v>
      </c>
      <c r="E18" s="3" t="s">
        <v>310</v>
      </c>
      <c r="F18" s="3" t="s">
        <v>320</v>
      </c>
      <c r="G18" s="3" t="s">
        <v>316</v>
      </c>
      <c r="H18" s="3" t="s">
        <v>323</v>
      </c>
      <c r="I18" s="3"/>
      <c r="J18" s="3" t="s">
        <v>312</v>
      </c>
      <c r="K18" s="3" t="s">
        <v>310</v>
      </c>
      <c r="L18" s="4"/>
      <c r="M18" s="4"/>
    </row>
    <row r="19" spans="1:13" ht="18.75" x14ac:dyDescent="0.3">
      <c r="A19" s="3" t="s">
        <v>52</v>
      </c>
      <c r="B19" s="3" t="s">
        <v>53</v>
      </c>
      <c r="C19" s="3" t="str">
        <f t="shared" ref="C19:C34" si="1">"3EME2"</f>
        <v>3EME2</v>
      </c>
      <c r="D19" s="3" t="s">
        <v>320</v>
      </c>
      <c r="E19" s="3" t="s">
        <v>310</v>
      </c>
      <c r="F19" s="3" t="s">
        <v>327</v>
      </c>
      <c r="G19" s="3" t="s">
        <v>321</v>
      </c>
      <c r="H19" s="3" t="s">
        <v>319</v>
      </c>
      <c r="I19" s="3" t="s">
        <v>315</v>
      </c>
      <c r="J19" s="3" t="s">
        <v>326</v>
      </c>
      <c r="K19" s="3" t="s">
        <v>324</v>
      </c>
      <c r="L19" s="4"/>
      <c r="M19" s="4"/>
    </row>
    <row r="20" spans="1:13" ht="18.75" x14ac:dyDescent="0.3">
      <c r="A20" s="3" t="s">
        <v>54</v>
      </c>
      <c r="B20" s="3" t="s">
        <v>55</v>
      </c>
      <c r="C20" s="3" t="str">
        <f t="shared" si="1"/>
        <v>3EME2</v>
      </c>
      <c r="D20" s="3" t="s">
        <v>318</v>
      </c>
      <c r="E20" s="3" t="s">
        <v>312</v>
      </c>
      <c r="F20" s="3" t="s">
        <v>316</v>
      </c>
      <c r="G20" s="3" t="s">
        <v>313</v>
      </c>
      <c r="H20" s="3" t="s">
        <v>327</v>
      </c>
      <c r="I20" s="3" t="s">
        <v>321</v>
      </c>
      <c r="J20" s="3" t="s">
        <v>325</v>
      </c>
      <c r="K20" s="3" t="s">
        <v>317</v>
      </c>
      <c r="L20" s="4"/>
      <c r="M20" s="4"/>
    </row>
    <row r="21" spans="1:13" ht="18.75" x14ac:dyDescent="0.3">
      <c r="A21" s="3" t="s">
        <v>56</v>
      </c>
      <c r="B21" s="3" t="s">
        <v>57</v>
      </c>
      <c r="C21" s="3" t="str">
        <f t="shared" si="1"/>
        <v>3EME2</v>
      </c>
      <c r="D21" s="3" t="s">
        <v>320</v>
      </c>
      <c r="E21" s="3" t="s">
        <v>316</v>
      </c>
      <c r="F21" s="3" t="s">
        <v>310</v>
      </c>
      <c r="G21" s="3" t="s">
        <v>321</v>
      </c>
      <c r="H21" s="3" t="s">
        <v>313</v>
      </c>
      <c r="I21" s="3" t="s">
        <v>322</v>
      </c>
      <c r="J21" s="3" t="s">
        <v>327</v>
      </c>
      <c r="K21" s="3" t="s">
        <v>312</v>
      </c>
      <c r="L21" s="4"/>
      <c r="M21" s="4"/>
    </row>
    <row r="22" spans="1:13" ht="18.75" x14ac:dyDescent="0.3">
      <c r="A22" s="3" t="s">
        <v>21</v>
      </c>
      <c r="B22" s="3" t="s">
        <v>59</v>
      </c>
      <c r="C22" s="3" t="str">
        <f t="shared" si="1"/>
        <v>3EME2</v>
      </c>
      <c r="D22" s="3" t="s">
        <v>319</v>
      </c>
      <c r="E22" s="3" t="s">
        <v>318</v>
      </c>
      <c r="F22" s="3" t="s">
        <v>322</v>
      </c>
      <c r="G22" s="3" t="s">
        <v>310</v>
      </c>
      <c r="H22" s="3" t="s">
        <v>325</v>
      </c>
      <c r="I22" s="3" t="s">
        <v>324</v>
      </c>
      <c r="J22" s="3" t="s">
        <v>312</v>
      </c>
      <c r="K22" s="3" t="s">
        <v>317</v>
      </c>
      <c r="L22" s="4"/>
      <c r="M22" s="4"/>
    </row>
    <row r="23" spans="1:13" ht="18.75" x14ac:dyDescent="0.3">
      <c r="A23" s="3" t="s">
        <v>60</v>
      </c>
      <c r="B23" s="3" t="s">
        <v>61</v>
      </c>
      <c r="C23" s="3" t="str">
        <f t="shared" si="1"/>
        <v>3EME2</v>
      </c>
      <c r="D23" s="3" t="s">
        <v>318</v>
      </c>
      <c r="E23" s="3" t="s">
        <v>310</v>
      </c>
      <c r="F23" s="3" t="s">
        <v>320</v>
      </c>
      <c r="G23" s="3" t="s">
        <v>325</v>
      </c>
      <c r="H23" s="3" t="s">
        <v>327</v>
      </c>
      <c r="I23" s="3" t="s">
        <v>319</v>
      </c>
      <c r="J23" s="3" t="s">
        <v>316</v>
      </c>
      <c r="K23" s="3" t="s">
        <v>310</v>
      </c>
      <c r="L23" s="4"/>
      <c r="M23" s="4"/>
    </row>
    <row r="24" spans="1:13" ht="18.75" x14ac:dyDescent="0.3">
      <c r="A24" s="3" t="s">
        <v>62</v>
      </c>
      <c r="B24" s="3" t="s">
        <v>63</v>
      </c>
      <c r="C24" s="3" t="str">
        <f t="shared" si="1"/>
        <v>3EME2</v>
      </c>
      <c r="D24" s="3" t="s">
        <v>320</v>
      </c>
      <c r="E24" s="3" t="s">
        <v>319</v>
      </c>
      <c r="F24" s="3" t="s">
        <v>310</v>
      </c>
      <c r="G24" s="3" t="s">
        <v>324</v>
      </c>
      <c r="H24" s="3" t="s">
        <v>321</v>
      </c>
      <c r="I24" s="3" t="s">
        <v>315</v>
      </c>
      <c r="J24" s="3" t="s">
        <v>325</v>
      </c>
      <c r="K24" s="3" t="s">
        <v>313</v>
      </c>
      <c r="L24" s="4"/>
      <c r="M24" s="4"/>
    </row>
    <row r="25" spans="1:13" ht="18.75" x14ac:dyDescent="0.3">
      <c r="A25" s="3" t="s">
        <v>64</v>
      </c>
      <c r="B25" s="3" t="s">
        <v>65</v>
      </c>
      <c r="C25" s="3" t="str">
        <f t="shared" si="1"/>
        <v>3EME2</v>
      </c>
      <c r="D25" s="3" t="s">
        <v>322</v>
      </c>
      <c r="E25" s="3" t="s">
        <v>321</v>
      </c>
      <c r="F25" s="3" t="s">
        <v>324</v>
      </c>
      <c r="G25" s="3" t="s">
        <v>310</v>
      </c>
      <c r="H25" s="3" t="s">
        <v>325</v>
      </c>
      <c r="I25" s="3" t="s">
        <v>315</v>
      </c>
      <c r="J25" s="3" t="s">
        <v>326</v>
      </c>
      <c r="K25" s="3" t="s">
        <v>318</v>
      </c>
      <c r="L25" s="4"/>
      <c r="M25" s="4"/>
    </row>
    <row r="26" spans="1:13" ht="18.75" x14ac:dyDescent="0.3">
      <c r="A26" s="3" t="s">
        <v>66</v>
      </c>
      <c r="B26" s="3" t="s">
        <v>67</v>
      </c>
      <c r="C26" s="3" t="str">
        <f t="shared" si="1"/>
        <v>3EME2</v>
      </c>
      <c r="D26" s="3" t="s">
        <v>318</v>
      </c>
      <c r="E26" s="3" t="s">
        <v>312</v>
      </c>
      <c r="F26" s="3" t="s">
        <v>316</v>
      </c>
      <c r="G26" s="3" t="s">
        <v>313</v>
      </c>
      <c r="H26" s="3" t="s">
        <v>327</v>
      </c>
      <c r="I26" s="3" t="s">
        <v>321</v>
      </c>
      <c r="J26" s="3" t="s">
        <v>325</v>
      </c>
      <c r="K26" s="3" t="s">
        <v>317</v>
      </c>
      <c r="L26" s="4"/>
      <c r="M26" s="4"/>
    </row>
    <row r="27" spans="1:13" ht="18.75" x14ac:dyDescent="0.3">
      <c r="A27" s="3" t="s">
        <v>68</v>
      </c>
      <c r="B27" s="3" t="s">
        <v>57</v>
      </c>
      <c r="C27" s="3" t="str">
        <f t="shared" si="1"/>
        <v>3EME2</v>
      </c>
      <c r="D27" s="3" t="s">
        <v>320</v>
      </c>
      <c r="E27" s="3" t="s">
        <v>319</v>
      </c>
      <c r="F27" s="3" t="s">
        <v>310</v>
      </c>
      <c r="G27" s="3" t="s">
        <v>324</v>
      </c>
      <c r="H27" s="3" t="s">
        <v>321</v>
      </c>
      <c r="I27" s="3" t="s">
        <v>315</v>
      </c>
      <c r="J27" s="3" t="s">
        <v>325</v>
      </c>
      <c r="K27" s="3" t="s">
        <v>313</v>
      </c>
      <c r="L27" s="4"/>
      <c r="M27" s="4"/>
    </row>
    <row r="28" spans="1:13" ht="18.75" x14ac:dyDescent="0.3">
      <c r="A28" s="3" t="s">
        <v>69</v>
      </c>
      <c r="B28" s="3" t="s">
        <v>10</v>
      </c>
      <c r="C28" s="3" t="str">
        <f t="shared" si="1"/>
        <v>3EME2</v>
      </c>
      <c r="D28" s="3" t="s">
        <v>318</v>
      </c>
      <c r="E28" s="3" t="s">
        <v>312</v>
      </c>
      <c r="F28" s="3" t="s">
        <v>316</v>
      </c>
      <c r="G28" s="3" t="s">
        <v>313</v>
      </c>
      <c r="H28" s="3" t="s">
        <v>327</v>
      </c>
      <c r="I28" s="3" t="s">
        <v>321</v>
      </c>
      <c r="J28" s="3" t="s">
        <v>325</v>
      </c>
      <c r="K28" s="3" t="s">
        <v>317</v>
      </c>
      <c r="L28" s="4"/>
      <c r="M28" s="4"/>
    </row>
    <row r="29" spans="1:13" ht="18.75" x14ac:dyDescent="0.3">
      <c r="A29" s="3" t="s">
        <v>71</v>
      </c>
      <c r="B29" s="3" t="s">
        <v>72</v>
      </c>
      <c r="C29" s="3" t="str">
        <f t="shared" si="1"/>
        <v>3EME2</v>
      </c>
      <c r="D29" s="3" t="s">
        <v>320</v>
      </c>
      <c r="E29" s="3" t="s">
        <v>318</v>
      </c>
      <c r="F29" s="3" t="s">
        <v>319</v>
      </c>
      <c r="G29" s="3" t="s">
        <v>324</v>
      </c>
      <c r="H29" s="3" t="s">
        <v>326</v>
      </c>
      <c r="I29" s="3" t="s">
        <v>323</v>
      </c>
      <c r="J29" s="3" t="s">
        <v>317</v>
      </c>
      <c r="K29" s="3" t="s">
        <v>310</v>
      </c>
      <c r="L29" s="4"/>
      <c r="M29" s="4"/>
    </row>
    <row r="30" spans="1:13" ht="18.75" x14ac:dyDescent="0.3">
      <c r="A30" s="3" t="s">
        <v>73</v>
      </c>
      <c r="B30" s="3" t="s">
        <v>74</v>
      </c>
      <c r="C30" s="3" t="str">
        <f t="shared" si="1"/>
        <v>3EME2</v>
      </c>
      <c r="D30" s="3" t="s">
        <v>319</v>
      </c>
      <c r="E30" s="3" t="s">
        <v>318</v>
      </c>
      <c r="F30" s="3" t="s">
        <v>310</v>
      </c>
      <c r="G30" s="3" t="s">
        <v>324</v>
      </c>
      <c r="H30" s="3" t="s">
        <v>325</v>
      </c>
      <c r="I30" s="3" t="s">
        <v>312</v>
      </c>
      <c r="J30" s="3" t="s">
        <v>317</v>
      </c>
      <c r="K30" s="3" t="s">
        <v>322</v>
      </c>
      <c r="L30" s="4"/>
      <c r="M30" s="4"/>
    </row>
    <row r="31" spans="1:13" ht="18.75" x14ac:dyDescent="0.3">
      <c r="A31" s="3" t="s">
        <v>75</v>
      </c>
      <c r="B31" s="3" t="s">
        <v>76</v>
      </c>
      <c r="C31" s="3" t="str">
        <f t="shared" si="1"/>
        <v>3EME2</v>
      </c>
      <c r="D31" s="3" t="s">
        <v>325</v>
      </c>
      <c r="E31" s="3" t="s">
        <v>319</v>
      </c>
      <c r="F31" s="3" t="s">
        <v>324</v>
      </c>
      <c r="G31" s="3" t="s">
        <v>315</v>
      </c>
      <c r="H31" s="3" t="s">
        <v>310</v>
      </c>
      <c r="I31" s="3" t="s">
        <v>311</v>
      </c>
      <c r="J31" s="3" t="s">
        <v>326</v>
      </c>
      <c r="K31" s="3" t="s">
        <v>312</v>
      </c>
      <c r="L31" s="4"/>
      <c r="M31" s="4"/>
    </row>
    <row r="32" spans="1:13" ht="18.75" x14ac:dyDescent="0.3">
      <c r="A32" s="3" t="s">
        <v>77</v>
      </c>
      <c r="B32" s="3" t="s">
        <v>78</v>
      </c>
      <c r="C32" s="3" t="str">
        <f t="shared" si="1"/>
        <v>3EME2</v>
      </c>
      <c r="D32" s="3" t="s">
        <v>318</v>
      </c>
      <c r="E32" s="3" t="s">
        <v>312</v>
      </c>
      <c r="F32" s="3" t="s">
        <v>316</v>
      </c>
      <c r="G32" s="3" t="s">
        <v>313</v>
      </c>
      <c r="H32" s="3" t="s">
        <v>327</v>
      </c>
      <c r="I32" s="3" t="s">
        <v>321</v>
      </c>
      <c r="J32" s="3" t="s">
        <v>325</v>
      </c>
      <c r="K32" s="3" t="s">
        <v>317</v>
      </c>
      <c r="L32" s="4"/>
      <c r="M32" s="4"/>
    </row>
    <row r="33" spans="1:13" ht="18.75" x14ac:dyDescent="0.3">
      <c r="A33" s="3" t="s">
        <v>79</v>
      </c>
      <c r="B33" s="3" t="s">
        <v>80</v>
      </c>
      <c r="C33" s="3" t="str">
        <f t="shared" si="1"/>
        <v>3EME2</v>
      </c>
      <c r="D33" s="3" t="s">
        <v>319</v>
      </c>
      <c r="E33" s="3" t="s">
        <v>318</v>
      </c>
      <c r="F33" s="3" t="s">
        <v>320</v>
      </c>
      <c r="G33" s="3" t="s">
        <v>321</v>
      </c>
      <c r="H33" s="3" t="s">
        <v>323</v>
      </c>
      <c r="I33" s="3" t="s">
        <v>310</v>
      </c>
      <c r="J33" s="3" t="s">
        <v>326</v>
      </c>
      <c r="K33" s="3" t="s">
        <v>312</v>
      </c>
      <c r="L33" s="4"/>
      <c r="M33" s="4"/>
    </row>
    <row r="34" spans="1:13" ht="18.75" x14ac:dyDescent="0.3">
      <c r="A34" s="3" t="s">
        <v>81</v>
      </c>
      <c r="B34" s="3" t="s">
        <v>82</v>
      </c>
      <c r="C34" s="3" t="str">
        <f t="shared" si="1"/>
        <v>3EME2</v>
      </c>
      <c r="D34" s="3" t="s">
        <v>320</v>
      </c>
      <c r="E34" s="3" t="s">
        <v>318</v>
      </c>
      <c r="F34" s="3" t="s">
        <v>319</v>
      </c>
      <c r="G34" s="3" t="s">
        <v>324</v>
      </c>
      <c r="H34" s="3" t="s">
        <v>326</v>
      </c>
      <c r="I34" s="3" t="s">
        <v>323</v>
      </c>
      <c r="J34" s="3" t="s">
        <v>317</v>
      </c>
      <c r="K34" s="3" t="s">
        <v>310</v>
      </c>
      <c r="L34" s="4"/>
      <c r="M34" s="4"/>
    </row>
    <row r="35" spans="1:13" ht="18.75" x14ac:dyDescent="0.3">
      <c r="A35" s="3" t="s">
        <v>83</v>
      </c>
      <c r="B35" s="3" t="s">
        <v>58</v>
      </c>
      <c r="C35" s="3" t="str">
        <f t="shared" ref="C35:C50" si="2">"3EME3"</f>
        <v>3EME3</v>
      </c>
      <c r="D35" s="3" t="s">
        <v>322</v>
      </c>
      <c r="E35" s="3" t="s">
        <v>321</v>
      </c>
      <c r="F35" s="3" t="s">
        <v>310</v>
      </c>
      <c r="G35" s="3" t="s">
        <v>320</v>
      </c>
      <c r="H35" s="3" t="s">
        <v>327</v>
      </c>
      <c r="I35" s="3" t="s">
        <v>317</v>
      </c>
      <c r="J35" s="3" t="s">
        <v>312</v>
      </c>
      <c r="K35" s="3" t="s">
        <v>318</v>
      </c>
      <c r="L35" s="4"/>
      <c r="M35" s="4"/>
    </row>
    <row r="36" spans="1:13" ht="18.75" x14ac:dyDescent="0.3">
      <c r="A36" s="3" t="s">
        <v>84</v>
      </c>
      <c r="B36" s="3" t="s">
        <v>85</v>
      </c>
      <c r="C36" s="3" t="str">
        <f t="shared" si="2"/>
        <v>3EME3</v>
      </c>
      <c r="D36" s="3" t="s">
        <v>320</v>
      </c>
      <c r="E36" s="3" t="s">
        <v>319</v>
      </c>
      <c r="F36" s="3" t="s">
        <v>310</v>
      </c>
      <c r="G36" s="3" t="s">
        <v>324</v>
      </c>
      <c r="H36" s="3" t="s">
        <v>326</v>
      </c>
      <c r="I36" s="3" t="s">
        <v>321</v>
      </c>
      <c r="J36" s="3" t="s">
        <v>315</v>
      </c>
      <c r="K36" s="3" t="s">
        <v>322</v>
      </c>
      <c r="L36" s="4"/>
      <c r="M36" s="4"/>
    </row>
    <row r="37" spans="1:13" ht="18.75" x14ac:dyDescent="0.3">
      <c r="A37" s="3" t="s">
        <v>86</v>
      </c>
      <c r="B37" s="3" t="s">
        <v>87</v>
      </c>
      <c r="C37" s="3" t="str">
        <f t="shared" si="2"/>
        <v>3EME3</v>
      </c>
      <c r="D37" s="3" t="s">
        <v>312</v>
      </c>
      <c r="E37" s="3" t="s">
        <v>322</v>
      </c>
      <c r="F37" s="3" t="s">
        <v>326</v>
      </c>
      <c r="G37" s="3" t="s">
        <v>319</v>
      </c>
      <c r="H37" s="3" t="s">
        <v>324</v>
      </c>
      <c r="I37" s="3" t="s">
        <v>310</v>
      </c>
      <c r="J37" s="3" t="s">
        <v>317</v>
      </c>
      <c r="K37" s="3" t="s">
        <v>327</v>
      </c>
      <c r="L37" s="4"/>
      <c r="M37" s="4"/>
    </row>
    <row r="38" spans="1:13" ht="18.75" x14ac:dyDescent="0.3">
      <c r="A38" s="3" t="s">
        <v>88</v>
      </c>
      <c r="B38" s="3" t="s">
        <v>89</v>
      </c>
      <c r="C38" s="3" t="str">
        <f t="shared" si="2"/>
        <v>3EME3</v>
      </c>
      <c r="D38" s="3" t="s">
        <v>320</v>
      </c>
      <c r="E38" s="3" t="s">
        <v>319</v>
      </c>
      <c r="F38" s="3" t="s">
        <v>314</v>
      </c>
      <c r="G38" s="3" t="s">
        <v>315</v>
      </c>
      <c r="H38" s="3" t="s">
        <v>321</v>
      </c>
      <c r="I38" s="3" t="s">
        <v>312</v>
      </c>
      <c r="J38" s="3" t="s">
        <v>310</v>
      </c>
      <c r="K38" s="3" t="s">
        <v>316</v>
      </c>
      <c r="L38" s="4"/>
      <c r="M38" s="4"/>
    </row>
    <row r="39" spans="1:13" ht="18.75" x14ac:dyDescent="0.3">
      <c r="A39" s="3" t="s">
        <v>90</v>
      </c>
      <c r="B39" s="3" t="s">
        <v>8</v>
      </c>
      <c r="C39" s="3" t="str">
        <f t="shared" si="2"/>
        <v>3EME3</v>
      </c>
      <c r="D39" s="3" t="s">
        <v>310</v>
      </c>
      <c r="E39" s="3" t="s">
        <v>319</v>
      </c>
      <c r="F39" s="3" t="s">
        <v>324</v>
      </c>
      <c r="G39" s="3" t="s">
        <v>316</v>
      </c>
      <c r="H39" s="3" t="s">
        <v>327</v>
      </c>
      <c r="I39" s="3" t="s">
        <v>311</v>
      </c>
      <c r="J39" s="3" t="s">
        <v>315</v>
      </c>
      <c r="K39" s="3" t="s">
        <v>321</v>
      </c>
      <c r="L39" s="4"/>
      <c r="M39" s="4"/>
    </row>
    <row r="40" spans="1:13" ht="18.75" x14ac:dyDescent="0.3">
      <c r="A40" s="3" t="s">
        <v>91</v>
      </c>
      <c r="B40" s="3" t="s">
        <v>92</v>
      </c>
      <c r="C40" s="3" t="str">
        <f t="shared" si="2"/>
        <v>3EME3</v>
      </c>
      <c r="D40" s="3" t="s">
        <v>320</v>
      </c>
      <c r="E40" s="3" t="s">
        <v>319</v>
      </c>
      <c r="F40" s="3" t="s">
        <v>310</v>
      </c>
      <c r="G40" s="3" t="s">
        <v>324</v>
      </c>
      <c r="H40" s="3" t="s">
        <v>326</v>
      </c>
      <c r="I40" s="3" t="s">
        <v>321</v>
      </c>
      <c r="J40" s="3" t="s">
        <v>315</v>
      </c>
      <c r="K40" s="3" t="s">
        <v>322</v>
      </c>
      <c r="L40" s="4"/>
      <c r="M40" s="4"/>
    </row>
    <row r="41" spans="1:13" ht="18.75" x14ac:dyDescent="0.3">
      <c r="A41" s="3" t="s">
        <v>93</v>
      </c>
      <c r="B41" s="3" t="s">
        <v>94</v>
      </c>
      <c r="C41" s="3" t="str">
        <f t="shared" si="2"/>
        <v>3EME3</v>
      </c>
      <c r="D41" s="3" t="s">
        <v>322</v>
      </c>
      <c r="E41" s="3" t="s">
        <v>326</v>
      </c>
      <c r="F41" s="3" t="s">
        <v>318</v>
      </c>
      <c r="G41" s="3" t="s">
        <v>319</v>
      </c>
      <c r="H41" s="3" t="s">
        <v>323</v>
      </c>
      <c r="I41" s="3" t="s">
        <v>327</v>
      </c>
      <c r="J41" s="3" t="s">
        <v>324</v>
      </c>
      <c r="K41" s="3" t="s">
        <v>315</v>
      </c>
      <c r="L41" s="4"/>
      <c r="M41" s="4"/>
    </row>
    <row r="42" spans="1:13" ht="18.75" x14ac:dyDescent="0.3">
      <c r="A42" s="3" t="s">
        <v>93</v>
      </c>
      <c r="B42" s="3" t="s">
        <v>95</v>
      </c>
      <c r="C42" s="3" t="str">
        <f t="shared" si="2"/>
        <v>3EME3</v>
      </c>
      <c r="D42" s="3" t="s">
        <v>327</v>
      </c>
      <c r="E42" s="3" t="s">
        <v>316</v>
      </c>
      <c r="F42" s="3" t="s">
        <v>325</v>
      </c>
      <c r="G42" s="3" t="s">
        <v>326</v>
      </c>
      <c r="H42" s="3" t="s">
        <v>310</v>
      </c>
      <c r="I42" s="3" t="s">
        <v>322</v>
      </c>
      <c r="J42" s="3" t="s">
        <v>313</v>
      </c>
      <c r="K42" s="3" t="s">
        <v>311</v>
      </c>
      <c r="L42" s="4"/>
      <c r="M42" s="4"/>
    </row>
    <row r="43" spans="1:13" ht="18.75" x14ac:dyDescent="0.3">
      <c r="A43" s="3" t="s">
        <v>96</v>
      </c>
      <c r="B43" s="3" t="s">
        <v>97</v>
      </c>
      <c r="C43" s="3" t="str">
        <f t="shared" si="2"/>
        <v>3EME3</v>
      </c>
      <c r="D43" s="3" t="s">
        <v>320</v>
      </c>
      <c r="E43" s="3" t="s">
        <v>324</v>
      </c>
      <c r="F43" s="3" t="s">
        <v>319</v>
      </c>
      <c r="G43" s="3" t="s">
        <v>322</v>
      </c>
      <c r="H43" s="3" t="s">
        <v>316</v>
      </c>
      <c r="I43" s="3" t="s">
        <v>310</v>
      </c>
      <c r="J43" s="3" t="s">
        <v>317</v>
      </c>
      <c r="K43" s="3" t="s">
        <v>314</v>
      </c>
      <c r="L43" s="4"/>
      <c r="M43" s="4"/>
    </row>
    <row r="44" spans="1:13" ht="18.75" x14ac:dyDescent="0.3">
      <c r="A44" s="3" t="s">
        <v>98</v>
      </c>
      <c r="B44" s="3" t="s">
        <v>7</v>
      </c>
      <c r="C44" s="3" t="str">
        <f t="shared" si="2"/>
        <v>3EME3</v>
      </c>
      <c r="D44" s="3" t="s">
        <v>310</v>
      </c>
      <c r="E44" s="3" t="s">
        <v>320</v>
      </c>
      <c r="F44" s="3" t="s">
        <v>319</v>
      </c>
      <c r="G44" s="3" t="s">
        <v>326</v>
      </c>
      <c r="H44" s="3" t="s">
        <v>321</v>
      </c>
      <c r="I44" s="3" t="s">
        <v>322</v>
      </c>
      <c r="J44" s="3" t="s">
        <v>324</v>
      </c>
      <c r="K44" s="3" t="s">
        <v>317</v>
      </c>
      <c r="L44" s="4"/>
      <c r="M44" s="4"/>
    </row>
    <row r="45" spans="1:13" ht="18.75" x14ac:dyDescent="0.3">
      <c r="A45" s="3" t="s">
        <v>98</v>
      </c>
      <c r="B45" s="3" t="s">
        <v>72</v>
      </c>
      <c r="C45" s="3" t="str">
        <f t="shared" si="2"/>
        <v>3EME3</v>
      </c>
      <c r="D45" s="3" t="s">
        <v>319</v>
      </c>
      <c r="E45" s="3" t="s">
        <v>320</v>
      </c>
      <c r="F45" s="3" t="s">
        <v>321</v>
      </c>
      <c r="G45" s="3" t="s">
        <v>310</v>
      </c>
      <c r="H45" s="3" t="s">
        <v>327</v>
      </c>
      <c r="I45" s="3" t="s">
        <v>326</v>
      </c>
      <c r="J45" s="3" t="s">
        <v>317</v>
      </c>
      <c r="K45" s="3" t="s">
        <v>316</v>
      </c>
      <c r="L45" s="4"/>
      <c r="M45" s="4"/>
    </row>
    <row r="46" spans="1:13" ht="18.75" x14ac:dyDescent="0.3">
      <c r="A46" s="3" t="s">
        <v>99</v>
      </c>
      <c r="B46" s="3" t="s">
        <v>100</v>
      </c>
      <c r="C46" s="3" t="str">
        <f t="shared" si="2"/>
        <v>3EME3</v>
      </c>
      <c r="D46" s="3" t="s">
        <v>320</v>
      </c>
      <c r="E46" s="3" t="s">
        <v>321</v>
      </c>
      <c r="F46" s="3" t="s">
        <v>310</v>
      </c>
      <c r="G46" s="3" t="s">
        <v>312</v>
      </c>
      <c r="H46" s="3" t="s">
        <v>315</v>
      </c>
      <c r="I46" s="3" t="s">
        <v>314</v>
      </c>
      <c r="J46" s="3" t="s">
        <v>326</v>
      </c>
      <c r="K46" s="3" t="s">
        <v>324</v>
      </c>
      <c r="L46" s="4"/>
      <c r="M46" s="4"/>
    </row>
    <row r="47" spans="1:13" ht="18.75" x14ac:dyDescent="0.3">
      <c r="A47" s="3" t="s">
        <v>33</v>
      </c>
      <c r="B47" s="3" t="s">
        <v>101</v>
      </c>
      <c r="C47" s="3" t="str">
        <f t="shared" si="2"/>
        <v>3EME3</v>
      </c>
      <c r="D47" s="3" t="s">
        <v>320</v>
      </c>
      <c r="E47" s="3" t="s">
        <v>319</v>
      </c>
      <c r="F47" s="3" t="s">
        <v>310</v>
      </c>
      <c r="G47" s="3" t="s">
        <v>312</v>
      </c>
      <c r="H47" s="3" t="s">
        <v>322</v>
      </c>
      <c r="I47" s="3" t="s">
        <v>324</v>
      </c>
      <c r="J47" s="3" t="s">
        <v>317</v>
      </c>
      <c r="K47" s="3" t="s">
        <v>311</v>
      </c>
      <c r="L47" s="4"/>
      <c r="M47" s="4"/>
    </row>
    <row r="48" spans="1:13" ht="18.75" x14ac:dyDescent="0.3">
      <c r="A48" s="3" t="s">
        <v>102</v>
      </c>
      <c r="B48" s="3" t="s">
        <v>103</v>
      </c>
      <c r="C48" s="3" t="str">
        <f t="shared" si="2"/>
        <v>3EME3</v>
      </c>
      <c r="D48" s="3" t="s">
        <v>320</v>
      </c>
      <c r="E48" s="3" t="s">
        <v>319</v>
      </c>
      <c r="F48" s="3" t="s">
        <v>310</v>
      </c>
      <c r="G48" s="3" t="s">
        <v>324</v>
      </c>
      <c r="H48" s="3" t="s">
        <v>326</v>
      </c>
      <c r="I48" s="3" t="s">
        <v>318</v>
      </c>
      <c r="J48" s="3" t="s">
        <v>316</v>
      </c>
      <c r="K48" s="3" t="s">
        <v>322</v>
      </c>
      <c r="L48" s="4"/>
      <c r="M48" s="4"/>
    </row>
    <row r="49" spans="1:13" ht="18.75" x14ac:dyDescent="0.3">
      <c r="A49" s="3" t="s">
        <v>104</v>
      </c>
      <c r="B49" s="3" t="s">
        <v>105</v>
      </c>
      <c r="C49" s="3" t="str">
        <f t="shared" si="2"/>
        <v>3EME3</v>
      </c>
      <c r="D49" s="3" t="s">
        <v>320</v>
      </c>
      <c r="E49" s="3" t="s">
        <v>319</v>
      </c>
      <c r="F49" s="3" t="s">
        <v>314</v>
      </c>
      <c r="G49" s="3" t="s">
        <v>315</v>
      </c>
      <c r="H49" s="3" t="s">
        <v>321</v>
      </c>
      <c r="I49" s="3" t="s">
        <v>312</v>
      </c>
      <c r="J49" s="3" t="s">
        <v>310</v>
      </c>
      <c r="K49" s="3" t="s">
        <v>316</v>
      </c>
      <c r="L49" s="4"/>
      <c r="M49" s="4"/>
    </row>
    <row r="50" spans="1:13" ht="18.75" x14ac:dyDescent="0.3">
      <c r="A50" s="3" t="s">
        <v>106</v>
      </c>
      <c r="B50" s="3" t="s">
        <v>107</v>
      </c>
      <c r="C50" s="3" t="str">
        <f t="shared" si="2"/>
        <v>3EME3</v>
      </c>
      <c r="D50" s="3" t="s">
        <v>320</v>
      </c>
      <c r="E50" s="3" t="s">
        <v>319</v>
      </c>
      <c r="F50" s="3" t="s">
        <v>310</v>
      </c>
      <c r="G50" s="3" t="s">
        <v>312</v>
      </c>
      <c r="H50" s="3" t="s">
        <v>322</v>
      </c>
      <c r="I50" s="3" t="s">
        <v>324</v>
      </c>
      <c r="J50" s="3" t="s">
        <v>317</v>
      </c>
      <c r="K50" s="3" t="s">
        <v>311</v>
      </c>
      <c r="L50" s="4"/>
      <c r="M50" s="4"/>
    </row>
    <row r="51" spans="1:13" ht="18.75" x14ac:dyDescent="0.3">
      <c r="A51" s="3" t="s">
        <v>108</v>
      </c>
      <c r="B51" s="3" t="s">
        <v>109</v>
      </c>
      <c r="C51" s="3" t="str">
        <f t="shared" ref="C51:C70" si="3">"4EME1"</f>
        <v>4EME1</v>
      </c>
      <c r="D51" s="3" t="s">
        <v>321</v>
      </c>
      <c r="E51" s="3" t="s">
        <v>314</v>
      </c>
      <c r="F51" s="3" t="s">
        <v>316</v>
      </c>
      <c r="G51" s="3" t="s">
        <v>315</v>
      </c>
      <c r="H51" s="3" t="s">
        <v>317</v>
      </c>
      <c r="I51" s="3" t="s">
        <v>325</v>
      </c>
      <c r="J51" s="3" t="s">
        <v>326</v>
      </c>
      <c r="K51" s="3" t="s">
        <v>322</v>
      </c>
      <c r="L51" s="4"/>
      <c r="M51" s="4"/>
    </row>
    <row r="52" spans="1:13" ht="18.75" x14ac:dyDescent="0.3">
      <c r="A52" s="3" t="s">
        <v>110</v>
      </c>
      <c r="B52" s="3" t="s">
        <v>70</v>
      </c>
      <c r="C52" s="3" t="str">
        <f t="shared" si="3"/>
        <v>4EME1</v>
      </c>
      <c r="D52" s="3" t="s">
        <v>320</v>
      </c>
      <c r="E52" s="3" t="s">
        <v>316</v>
      </c>
      <c r="F52" s="3" t="s">
        <v>310</v>
      </c>
      <c r="G52" s="3" t="s">
        <v>313</v>
      </c>
      <c r="H52" s="3" t="s">
        <v>319</v>
      </c>
      <c r="I52" s="3" t="s">
        <v>314</v>
      </c>
      <c r="J52" s="3" t="s">
        <v>327</v>
      </c>
      <c r="K52" s="3" t="s">
        <v>326</v>
      </c>
      <c r="L52" s="4"/>
      <c r="M52" s="4"/>
    </row>
    <row r="53" spans="1:13" ht="18.75" x14ac:dyDescent="0.3">
      <c r="A53" s="3" t="s">
        <v>111</v>
      </c>
      <c r="B53" s="3" t="s">
        <v>30</v>
      </c>
      <c r="C53" s="3" t="str">
        <f t="shared" si="3"/>
        <v>4EME1</v>
      </c>
      <c r="D53" s="3" t="s">
        <v>318</v>
      </c>
      <c r="E53" s="3" t="s">
        <v>320</v>
      </c>
      <c r="F53" s="3" t="s">
        <v>310</v>
      </c>
      <c r="G53" s="3" t="s">
        <v>319</v>
      </c>
      <c r="H53" s="3" t="s">
        <v>322</v>
      </c>
      <c r="I53" s="3" t="s">
        <v>327</v>
      </c>
      <c r="J53" s="3" t="s">
        <v>312</v>
      </c>
      <c r="K53" s="3" t="s">
        <v>324</v>
      </c>
      <c r="L53" s="4"/>
      <c r="M53" s="4"/>
    </row>
    <row r="54" spans="1:13" ht="18.75" x14ac:dyDescent="0.3">
      <c r="A54" s="3" t="s">
        <v>112</v>
      </c>
      <c r="B54" s="3" t="s">
        <v>113</v>
      </c>
      <c r="C54" s="3" t="str">
        <f t="shared" si="3"/>
        <v>4EME1</v>
      </c>
      <c r="D54" s="3" t="s">
        <v>327</v>
      </c>
      <c r="E54" s="3" t="s">
        <v>312</v>
      </c>
      <c r="F54" s="3" t="s">
        <v>323</v>
      </c>
      <c r="G54" s="3" t="s">
        <v>325</v>
      </c>
      <c r="H54" s="3" t="s">
        <v>320</v>
      </c>
      <c r="I54" s="3" t="s">
        <v>313</v>
      </c>
      <c r="J54" s="3" t="s">
        <v>321</v>
      </c>
      <c r="K54" s="3" t="s">
        <v>316</v>
      </c>
      <c r="L54" s="4"/>
      <c r="M54" s="4"/>
    </row>
    <row r="55" spans="1:13" ht="18.75" x14ac:dyDescent="0.3">
      <c r="A55" s="3" t="s">
        <v>114</v>
      </c>
      <c r="B55" s="3" t="s">
        <v>115</v>
      </c>
      <c r="C55" s="3" t="str">
        <f t="shared" si="3"/>
        <v>4EME1</v>
      </c>
      <c r="D55" s="3" t="s">
        <v>320</v>
      </c>
      <c r="E55" s="3" t="s">
        <v>327</v>
      </c>
      <c r="F55" s="3" t="s">
        <v>325</v>
      </c>
      <c r="G55" s="3" t="s">
        <v>319</v>
      </c>
      <c r="H55" s="3" t="s">
        <v>313</v>
      </c>
      <c r="I55" s="3" t="s">
        <v>314</v>
      </c>
      <c r="J55" s="3" t="s">
        <v>316</v>
      </c>
      <c r="K55" s="3" t="s">
        <v>326</v>
      </c>
      <c r="L55" s="4"/>
      <c r="M55" s="4"/>
    </row>
    <row r="56" spans="1:13" ht="18.75" x14ac:dyDescent="0.3">
      <c r="A56" s="3" t="s">
        <v>116</v>
      </c>
      <c r="B56" s="3" t="s">
        <v>76</v>
      </c>
      <c r="C56" s="3" t="str">
        <f t="shared" si="3"/>
        <v>4EME1</v>
      </c>
      <c r="D56" s="3" t="s">
        <v>327</v>
      </c>
      <c r="E56" s="3" t="s">
        <v>326</v>
      </c>
      <c r="F56" s="3" t="s">
        <v>316</v>
      </c>
      <c r="G56" s="3" t="s">
        <v>319</v>
      </c>
      <c r="H56" s="3" t="s">
        <v>324</v>
      </c>
      <c r="I56" s="3" t="s">
        <v>313</v>
      </c>
      <c r="J56" s="3" t="s">
        <v>325</v>
      </c>
      <c r="K56" s="3" t="s">
        <v>311</v>
      </c>
      <c r="L56" s="4"/>
      <c r="M56" s="4"/>
    </row>
    <row r="57" spans="1:13" ht="18.75" x14ac:dyDescent="0.3">
      <c r="A57" s="3" t="s">
        <v>117</v>
      </c>
      <c r="B57" s="3" t="s">
        <v>61</v>
      </c>
      <c r="C57" s="3" t="str">
        <f t="shared" si="3"/>
        <v>4EME1</v>
      </c>
      <c r="D57" s="3" t="s">
        <v>318</v>
      </c>
      <c r="E57" s="3" t="s">
        <v>326</v>
      </c>
      <c r="F57" s="3" t="s">
        <v>320</v>
      </c>
      <c r="G57" s="3" t="s">
        <v>312</v>
      </c>
      <c r="H57" s="3" t="s">
        <v>327</v>
      </c>
      <c r="I57" s="3" t="s">
        <v>323</v>
      </c>
      <c r="J57" s="3" t="s">
        <v>319</v>
      </c>
      <c r="K57" s="3" t="s">
        <v>310</v>
      </c>
      <c r="L57" s="4"/>
      <c r="M57" s="4"/>
    </row>
    <row r="58" spans="1:13" ht="18.75" x14ac:dyDescent="0.3">
      <c r="A58" s="3" t="s">
        <v>118</v>
      </c>
      <c r="B58" s="3" t="s">
        <v>119</v>
      </c>
      <c r="C58" s="3" t="str">
        <f t="shared" si="3"/>
        <v>4EME1</v>
      </c>
      <c r="D58" s="3" t="s">
        <v>310</v>
      </c>
      <c r="E58" s="3" t="s">
        <v>320</v>
      </c>
      <c r="F58" s="3" t="s">
        <v>326</v>
      </c>
      <c r="G58" s="3" t="s">
        <v>319</v>
      </c>
      <c r="H58" s="3" t="s">
        <v>316</v>
      </c>
      <c r="I58" s="3" t="s">
        <v>322</v>
      </c>
      <c r="J58" s="3" t="s">
        <v>324</v>
      </c>
      <c r="K58" s="3" t="s">
        <v>311</v>
      </c>
      <c r="L58" s="4"/>
      <c r="M58" s="4"/>
    </row>
    <row r="59" spans="1:13" ht="18.75" x14ac:dyDescent="0.3">
      <c r="A59" s="3" t="s">
        <v>120</v>
      </c>
      <c r="B59" s="3" t="s">
        <v>121</v>
      </c>
      <c r="C59" s="3" t="str">
        <f t="shared" si="3"/>
        <v>4EME1</v>
      </c>
      <c r="D59" s="3" t="s">
        <v>326</v>
      </c>
      <c r="E59" s="3" t="s">
        <v>323</v>
      </c>
      <c r="F59" s="3" t="s">
        <v>318</v>
      </c>
      <c r="G59" s="3" t="s">
        <v>319</v>
      </c>
      <c r="H59" s="3" t="s">
        <v>321</v>
      </c>
      <c r="I59" s="3" t="s">
        <v>315</v>
      </c>
      <c r="J59" s="3" t="s">
        <v>322</v>
      </c>
      <c r="K59" s="3" t="s">
        <v>310</v>
      </c>
      <c r="L59" s="4"/>
      <c r="M59" s="4"/>
    </row>
    <row r="60" spans="1:13" ht="18.75" x14ac:dyDescent="0.3">
      <c r="A60" s="3" t="s">
        <v>122</v>
      </c>
      <c r="B60" s="3" t="s">
        <v>123</v>
      </c>
      <c r="C60" s="3" t="str">
        <f t="shared" si="3"/>
        <v>4EME1</v>
      </c>
      <c r="D60" s="3" t="s">
        <v>327</v>
      </c>
      <c r="E60" s="3" t="s">
        <v>311</v>
      </c>
      <c r="F60" s="3" t="s">
        <v>318</v>
      </c>
      <c r="G60" s="3" t="s">
        <v>310</v>
      </c>
      <c r="H60" s="3" t="s">
        <v>322</v>
      </c>
      <c r="I60" s="3" t="s">
        <v>323</v>
      </c>
      <c r="J60" s="3" t="s">
        <v>326</v>
      </c>
      <c r="K60" s="3" t="s">
        <v>325</v>
      </c>
      <c r="L60" s="4"/>
      <c r="M60" s="4"/>
    </row>
    <row r="61" spans="1:13" ht="18.75" x14ac:dyDescent="0.3">
      <c r="A61" s="3" t="s">
        <v>124</v>
      </c>
      <c r="B61" s="3" t="s">
        <v>125</v>
      </c>
      <c r="C61" s="3" t="str">
        <f t="shared" si="3"/>
        <v>4EME1</v>
      </c>
      <c r="D61" s="3" t="s">
        <v>318</v>
      </c>
      <c r="E61" s="3" t="s">
        <v>327</v>
      </c>
      <c r="F61" s="3" t="s">
        <v>325</v>
      </c>
      <c r="G61" s="3" t="s">
        <v>312</v>
      </c>
      <c r="H61" s="3" t="s">
        <v>313</v>
      </c>
      <c r="I61" s="3" t="s">
        <v>321</v>
      </c>
      <c r="J61" s="3" t="s">
        <v>316</v>
      </c>
      <c r="K61" s="3" t="s">
        <v>311</v>
      </c>
      <c r="L61" s="4"/>
      <c r="M61" s="4"/>
    </row>
    <row r="62" spans="1:13" ht="18.75" x14ac:dyDescent="0.3">
      <c r="A62" s="3" t="s">
        <v>126</v>
      </c>
      <c r="B62" s="3" t="s">
        <v>127</v>
      </c>
      <c r="C62" s="3" t="str">
        <f t="shared" si="3"/>
        <v>4EME1</v>
      </c>
      <c r="D62" s="3" t="s">
        <v>320</v>
      </c>
      <c r="E62" s="3" t="s">
        <v>310</v>
      </c>
      <c r="F62" s="3" t="s">
        <v>313</v>
      </c>
      <c r="G62" s="3" t="s">
        <v>315</v>
      </c>
      <c r="H62" s="3" t="s">
        <v>319</v>
      </c>
      <c r="I62" s="3" t="s">
        <v>323</v>
      </c>
      <c r="J62" s="3" t="s">
        <v>327</v>
      </c>
      <c r="K62" s="3" t="s">
        <v>314</v>
      </c>
      <c r="L62" s="4"/>
      <c r="M62" s="4"/>
    </row>
    <row r="63" spans="1:13" ht="18.75" x14ac:dyDescent="0.3">
      <c r="A63" s="3" t="s">
        <v>128</v>
      </c>
      <c r="B63" s="3" t="s">
        <v>58</v>
      </c>
      <c r="C63" s="3" t="str">
        <f t="shared" si="3"/>
        <v>4EME1</v>
      </c>
      <c r="D63" s="3" t="s">
        <v>320</v>
      </c>
      <c r="E63" s="3" t="s">
        <v>310</v>
      </c>
      <c r="F63" s="3" t="s">
        <v>322</v>
      </c>
      <c r="G63" s="3" t="s">
        <v>327</v>
      </c>
      <c r="H63" s="3" t="s">
        <v>312</v>
      </c>
      <c r="I63" s="3" t="s">
        <v>319</v>
      </c>
      <c r="J63" s="3" t="s">
        <v>318</v>
      </c>
      <c r="K63" s="3" t="s">
        <v>324</v>
      </c>
      <c r="L63" s="4"/>
      <c r="M63" s="4"/>
    </row>
    <row r="64" spans="1:13" ht="18.75" x14ac:dyDescent="0.3">
      <c r="A64" s="3" t="s">
        <v>129</v>
      </c>
      <c r="B64" s="3" t="s">
        <v>130</v>
      </c>
      <c r="C64" s="3" t="str">
        <f t="shared" si="3"/>
        <v>4EME1</v>
      </c>
      <c r="D64" s="3" t="s">
        <v>312</v>
      </c>
      <c r="E64" s="3" t="s">
        <v>326</v>
      </c>
      <c r="F64" s="3" t="s">
        <v>323</v>
      </c>
      <c r="G64" s="3" t="s">
        <v>321</v>
      </c>
      <c r="H64" s="3" t="s">
        <v>325</v>
      </c>
      <c r="I64" s="3" t="s">
        <v>327</v>
      </c>
      <c r="J64" s="3" t="s">
        <v>314</v>
      </c>
      <c r="K64" s="3" t="s">
        <v>313</v>
      </c>
      <c r="L64" s="4"/>
      <c r="M64" s="4"/>
    </row>
    <row r="65" spans="1:13" ht="18.75" x14ac:dyDescent="0.3">
      <c r="A65" s="3" t="s">
        <v>31</v>
      </c>
      <c r="B65" s="3" t="s">
        <v>131</v>
      </c>
      <c r="C65" s="3" t="str">
        <f t="shared" si="3"/>
        <v>4EME1</v>
      </c>
      <c r="D65" s="3" t="s">
        <v>327</v>
      </c>
      <c r="E65" s="3" t="s">
        <v>319</v>
      </c>
      <c r="F65" s="3" t="s">
        <v>311</v>
      </c>
      <c r="G65" s="3" t="s">
        <v>325</v>
      </c>
      <c r="H65" s="3" t="s">
        <v>323</v>
      </c>
      <c r="I65" s="3" t="s">
        <v>314</v>
      </c>
      <c r="J65" s="3" t="s">
        <v>316</v>
      </c>
      <c r="K65" s="3" t="s">
        <v>320</v>
      </c>
      <c r="L65" s="4"/>
      <c r="M65" s="4"/>
    </row>
    <row r="66" spans="1:13" ht="18.75" x14ac:dyDescent="0.3">
      <c r="A66" s="3" t="s">
        <v>132</v>
      </c>
      <c r="B66" s="3" t="s">
        <v>133</v>
      </c>
      <c r="C66" s="3" t="str">
        <f t="shared" si="3"/>
        <v>4EME1</v>
      </c>
      <c r="D66" s="3" t="s">
        <v>318</v>
      </c>
      <c r="E66" s="3" t="s">
        <v>320</v>
      </c>
      <c r="F66" s="3" t="s">
        <v>310</v>
      </c>
      <c r="G66" s="3" t="s">
        <v>319</v>
      </c>
      <c r="H66" s="3" t="s">
        <v>322</v>
      </c>
      <c r="I66" s="3" t="s">
        <v>327</v>
      </c>
      <c r="J66" s="3" t="s">
        <v>312</v>
      </c>
      <c r="K66" s="3" t="s">
        <v>324</v>
      </c>
      <c r="L66" s="4"/>
      <c r="M66" s="4"/>
    </row>
    <row r="67" spans="1:13" ht="18.75" x14ac:dyDescent="0.3">
      <c r="A67" s="3" t="s">
        <v>134</v>
      </c>
      <c r="B67" s="3" t="s">
        <v>135</v>
      </c>
      <c r="C67" s="3" t="str">
        <f t="shared" si="3"/>
        <v>4EME1</v>
      </c>
      <c r="D67" s="3" t="s">
        <v>319</v>
      </c>
      <c r="E67" s="3" t="s">
        <v>317</v>
      </c>
      <c r="F67" s="3" t="s">
        <v>324</v>
      </c>
      <c r="G67" s="3" t="s">
        <v>322</v>
      </c>
      <c r="H67" s="3" t="s">
        <v>314</v>
      </c>
      <c r="I67" s="3" t="s">
        <v>321</v>
      </c>
      <c r="J67" s="3" t="s">
        <v>311</v>
      </c>
      <c r="K67" s="3" t="s">
        <v>310</v>
      </c>
      <c r="L67" s="4"/>
      <c r="M67" s="4"/>
    </row>
    <row r="68" spans="1:13" ht="18.75" x14ac:dyDescent="0.3">
      <c r="A68" s="3" t="s">
        <v>136</v>
      </c>
      <c r="B68" s="3" t="s">
        <v>137</v>
      </c>
      <c r="C68" s="3" t="str">
        <f t="shared" si="3"/>
        <v>4EME1</v>
      </c>
      <c r="D68" s="3" t="s">
        <v>320</v>
      </c>
      <c r="E68" s="3" t="s">
        <v>327</v>
      </c>
      <c r="F68" s="3" t="s">
        <v>319</v>
      </c>
      <c r="G68" s="3" t="s">
        <v>316</v>
      </c>
      <c r="H68" s="3" t="s">
        <v>310</v>
      </c>
      <c r="I68" s="3" t="s">
        <v>314</v>
      </c>
      <c r="J68" s="3" t="s">
        <v>325</v>
      </c>
      <c r="K68" s="3" t="s">
        <v>315</v>
      </c>
      <c r="L68" s="4"/>
      <c r="M68" s="4"/>
    </row>
    <row r="69" spans="1:13" ht="18.75" x14ac:dyDescent="0.3">
      <c r="A69" s="3" t="s">
        <v>138</v>
      </c>
      <c r="B69" s="3" t="s">
        <v>53</v>
      </c>
      <c r="C69" s="3" t="str">
        <f t="shared" si="3"/>
        <v>4EME1</v>
      </c>
      <c r="D69" s="3" t="s">
        <v>310</v>
      </c>
      <c r="E69" s="3" t="s">
        <v>320</v>
      </c>
      <c r="F69" s="3" t="s">
        <v>325</v>
      </c>
      <c r="G69" s="3" t="s">
        <v>324</v>
      </c>
      <c r="H69" s="3" t="s">
        <v>316</v>
      </c>
      <c r="I69" s="3" t="s">
        <v>326</v>
      </c>
      <c r="J69" s="3" t="s">
        <v>313</v>
      </c>
      <c r="K69" s="3" t="s">
        <v>319</v>
      </c>
      <c r="L69" s="4"/>
      <c r="M69" s="4"/>
    </row>
    <row r="70" spans="1:13" ht="18.75" x14ac:dyDescent="0.3">
      <c r="A70" s="3" t="s">
        <v>139</v>
      </c>
      <c r="B70" s="3" t="s">
        <v>140</v>
      </c>
      <c r="C70" s="3" t="str">
        <f t="shared" si="3"/>
        <v>4EME1</v>
      </c>
      <c r="D70" s="3" t="s">
        <v>320</v>
      </c>
      <c r="E70" s="3" t="s">
        <v>316</v>
      </c>
      <c r="F70" s="3" t="s">
        <v>310</v>
      </c>
      <c r="G70" s="3" t="s">
        <v>325</v>
      </c>
      <c r="H70" s="3" t="s">
        <v>319</v>
      </c>
      <c r="I70" s="3" t="s">
        <v>327</v>
      </c>
      <c r="J70" s="3" t="s">
        <v>315</v>
      </c>
      <c r="K70" s="3" t="s">
        <v>313</v>
      </c>
      <c r="L70" s="4"/>
      <c r="M70" s="4"/>
    </row>
    <row r="71" spans="1:13" ht="18.75" x14ac:dyDescent="0.3">
      <c r="A71" s="3" t="s">
        <v>141</v>
      </c>
      <c r="B71" s="3" t="s">
        <v>142</v>
      </c>
      <c r="C71" s="3" t="str">
        <f t="shared" ref="C71:C88" si="4">"4EME2"</f>
        <v>4EME2</v>
      </c>
      <c r="D71" s="3" t="s">
        <v>315</v>
      </c>
      <c r="E71" s="3" t="s">
        <v>321</v>
      </c>
      <c r="F71" s="3" t="s">
        <v>317</v>
      </c>
      <c r="G71" s="3" t="s">
        <v>324</v>
      </c>
      <c r="H71" s="3" t="s">
        <v>319</v>
      </c>
      <c r="I71" s="3" t="s">
        <v>320</v>
      </c>
      <c r="J71" s="3" t="s">
        <v>322</v>
      </c>
      <c r="K71" s="3" t="s">
        <v>310</v>
      </c>
      <c r="L71" s="4"/>
      <c r="M71" s="4"/>
    </row>
    <row r="72" spans="1:13" ht="18.75" x14ac:dyDescent="0.3">
      <c r="A72" s="3" t="s">
        <v>143</v>
      </c>
      <c r="B72" s="3" t="s">
        <v>144</v>
      </c>
      <c r="C72" s="3" t="str">
        <f t="shared" si="4"/>
        <v>4EME2</v>
      </c>
      <c r="D72" s="3" t="s">
        <v>315</v>
      </c>
      <c r="E72" s="3" t="s">
        <v>321</v>
      </c>
      <c r="F72" s="3" t="s">
        <v>327</v>
      </c>
      <c r="G72" s="3" t="s">
        <v>324</v>
      </c>
      <c r="H72" s="3" t="s">
        <v>319</v>
      </c>
      <c r="I72" s="3" t="s">
        <v>314</v>
      </c>
      <c r="J72" s="3" t="s">
        <v>322</v>
      </c>
      <c r="K72" s="3" t="s">
        <v>311</v>
      </c>
      <c r="L72" s="4"/>
      <c r="M72" s="4"/>
    </row>
    <row r="73" spans="1:13" ht="18.75" x14ac:dyDescent="0.3">
      <c r="A73" s="3" t="s">
        <v>145</v>
      </c>
      <c r="B73" s="3" t="s">
        <v>3</v>
      </c>
      <c r="C73" s="3" t="str">
        <f t="shared" si="4"/>
        <v>4EME2</v>
      </c>
      <c r="D73" s="3" t="s">
        <v>320</v>
      </c>
      <c r="E73" s="3" t="s">
        <v>325</v>
      </c>
      <c r="F73" s="3" t="s">
        <v>327</v>
      </c>
      <c r="G73" s="3" t="s">
        <v>316</v>
      </c>
      <c r="H73" s="3" t="s">
        <v>310</v>
      </c>
      <c r="I73" s="3" t="s">
        <v>324</v>
      </c>
      <c r="J73" s="3" t="s">
        <v>326</v>
      </c>
      <c r="K73" s="3" t="s">
        <v>321</v>
      </c>
      <c r="L73" s="4"/>
      <c r="M73" s="4"/>
    </row>
    <row r="74" spans="1:13" ht="18.75" x14ac:dyDescent="0.3">
      <c r="A74" s="3" t="s">
        <v>146</v>
      </c>
      <c r="B74" s="3" t="s">
        <v>147</v>
      </c>
      <c r="C74" s="3" t="str">
        <f t="shared" si="4"/>
        <v>4EME2</v>
      </c>
      <c r="D74" s="3" t="s">
        <v>320</v>
      </c>
      <c r="E74" s="3" t="s">
        <v>325</v>
      </c>
      <c r="F74" s="3" t="s">
        <v>327</v>
      </c>
      <c r="G74" s="3" t="s">
        <v>316</v>
      </c>
      <c r="H74" s="3" t="s">
        <v>310</v>
      </c>
      <c r="I74" s="3" t="s">
        <v>324</v>
      </c>
      <c r="J74" s="3" t="s">
        <v>326</v>
      </c>
      <c r="K74" s="3" t="s">
        <v>321</v>
      </c>
      <c r="L74" s="4"/>
      <c r="M74" s="4"/>
    </row>
    <row r="75" spans="1:13" ht="18.75" x14ac:dyDescent="0.3">
      <c r="A75" s="3" t="s">
        <v>148</v>
      </c>
      <c r="B75" s="3" t="s">
        <v>149</v>
      </c>
      <c r="C75" s="3" t="str">
        <f t="shared" si="4"/>
        <v>4EME2</v>
      </c>
      <c r="D75" s="3" t="s">
        <v>327</v>
      </c>
      <c r="E75" s="3" t="s">
        <v>316</v>
      </c>
      <c r="F75" s="3" t="s">
        <v>310</v>
      </c>
      <c r="G75" s="3" t="s">
        <v>312</v>
      </c>
      <c r="H75" s="3" t="s">
        <v>326</v>
      </c>
      <c r="I75" s="3" t="s">
        <v>314</v>
      </c>
      <c r="J75" s="3" t="s">
        <v>324</v>
      </c>
      <c r="K75" s="3" t="s">
        <v>319</v>
      </c>
      <c r="L75" s="4"/>
      <c r="M75" s="4"/>
    </row>
    <row r="76" spans="1:13" ht="18.75" x14ac:dyDescent="0.3">
      <c r="A76" s="3" t="s">
        <v>150</v>
      </c>
      <c r="B76" s="3" t="s">
        <v>135</v>
      </c>
      <c r="C76" s="3" t="str">
        <f t="shared" si="4"/>
        <v>4EME2</v>
      </c>
      <c r="D76" s="3" t="s">
        <v>327</v>
      </c>
      <c r="E76" s="3" t="s">
        <v>314</v>
      </c>
      <c r="F76" s="3" t="s">
        <v>326</v>
      </c>
      <c r="G76" s="3" t="s">
        <v>322</v>
      </c>
      <c r="H76" s="3" t="s">
        <v>316</v>
      </c>
      <c r="I76" s="3" t="s">
        <v>310</v>
      </c>
      <c r="J76" s="3" t="s">
        <v>325</v>
      </c>
      <c r="K76" s="3" t="s">
        <v>311</v>
      </c>
      <c r="L76" s="4"/>
      <c r="M76" s="4"/>
    </row>
    <row r="77" spans="1:13" ht="18.75" x14ac:dyDescent="0.3">
      <c r="A77" s="3" t="s">
        <v>151</v>
      </c>
      <c r="B77" s="3" t="s">
        <v>152</v>
      </c>
      <c r="C77" s="3" t="str">
        <f t="shared" si="4"/>
        <v>4EME2</v>
      </c>
      <c r="D77" s="3" t="s">
        <v>320</v>
      </c>
      <c r="E77" s="3" t="s">
        <v>325</v>
      </c>
      <c r="F77" s="3" t="s">
        <v>327</v>
      </c>
      <c r="G77" s="3" t="s">
        <v>316</v>
      </c>
      <c r="H77" s="3" t="s">
        <v>310</v>
      </c>
      <c r="I77" s="3" t="s">
        <v>324</v>
      </c>
      <c r="J77" s="3" t="s">
        <v>326</v>
      </c>
      <c r="K77" s="3" t="s">
        <v>321</v>
      </c>
      <c r="L77" s="4"/>
      <c r="M77" s="4"/>
    </row>
    <row r="78" spans="1:13" ht="18.75" x14ac:dyDescent="0.3">
      <c r="A78" s="3" t="s">
        <v>153</v>
      </c>
      <c r="B78" s="3" t="s">
        <v>154</v>
      </c>
      <c r="C78" s="3" t="str">
        <f t="shared" si="4"/>
        <v>4EME2</v>
      </c>
      <c r="D78" s="3" t="s">
        <v>327</v>
      </c>
      <c r="E78" s="3" t="s">
        <v>322</v>
      </c>
      <c r="F78" s="3" t="s">
        <v>316</v>
      </c>
      <c r="G78" s="3" t="s">
        <v>314</v>
      </c>
      <c r="H78" s="3" t="s">
        <v>324</v>
      </c>
      <c r="I78" s="3" t="s">
        <v>326</v>
      </c>
      <c r="J78" s="3" t="s">
        <v>310</v>
      </c>
      <c r="K78" s="3" t="s">
        <v>319</v>
      </c>
      <c r="L78" s="4"/>
      <c r="M78" s="4"/>
    </row>
    <row r="79" spans="1:13" ht="18.75" x14ac:dyDescent="0.3">
      <c r="A79" s="3" t="s">
        <v>155</v>
      </c>
      <c r="B79" s="3" t="s">
        <v>156</v>
      </c>
      <c r="C79" s="3" t="str">
        <f t="shared" si="4"/>
        <v>4EME2</v>
      </c>
      <c r="D79" s="3" t="s">
        <v>319</v>
      </c>
      <c r="E79" s="3" t="s">
        <v>323</v>
      </c>
      <c r="F79" s="3" t="s">
        <v>324</v>
      </c>
      <c r="G79" s="3" t="s">
        <v>320</v>
      </c>
      <c r="H79" s="3" t="s">
        <v>315</v>
      </c>
      <c r="I79" s="3" t="s">
        <v>321</v>
      </c>
      <c r="J79" s="3" t="s">
        <v>322</v>
      </c>
      <c r="K79" s="3" t="s">
        <v>327</v>
      </c>
      <c r="L79" s="4"/>
      <c r="M79" s="4"/>
    </row>
    <row r="80" spans="1:13" ht="18.75" x14ac:dyDescent="0.3">
      <c r="A80" s="3" t="s">
        <v>157</v>
      </c>
      <c r="B80" s="3" t="s">
        <v>72</v>
      </c>
      <c r="C80" s="3" t="str">
        <f t="shared" si="4"/>
        <v>4EME2</v>
      </c>
      <c r="D80" s="3" t="s">
        <v>316</v>
      </c>
      <c r="E80" s="3" t="s">
        <v>314</v>
      </c>
      <c r="F80" s="3" t="s">
        <v>321</v>
      </c>
      <c r="G80" s="3" t="s">
        <v>322</v>
      </c>
      <c r="H80" s="3" t="s">
        <v>310</v>
      </c>
      <c r="I80" s="3" t="s">
        <v>315</v>
      </c>
      <c r="J80" s="3" t="s">
        <v>311</v>
      </c>
      <c r="K80" s="3" t="s">
        <v>327</v>
      </c>
      <c r="L80" s="4"/>
      <c r="M80" s="4"/>
    </row>
    <row r="81" spans="1:13" ht="18.75" x14ac:dyDescent="0.3">
      <c r="A81" s="3" t="s">
        <v>158</v>
      </c>
      <c r="B81" s="3" t="s">
        <v>159</v>
      </c>
      <c r="C81" s="3" t="str">
        <f t="shared" si="4"/>
        <v>4EME2</v>
      </c>
      <c r="D81" s="3" t="s">
        <v>320</v>
      </c>
      <c r="E81" s="3" t="s">
        <v>325</v>
      </c>
      <c r="F81" s="3" t="s">
        <v>327</v>
      </c>
      <c r="G81" s="3" t="s">
        <v>316</v>
      </c>
      <c r="H81" s="3" t="s">
        <v>310</v>
      </c>
      <c r="I81" s="3" t="s">
        <v>324</v>
      </c>
      <c r="J81" s="3" t="s">
        <v>326</v>
      </c>
      <c r="K81" s="3" t="s">
        <v>321</v>
      </c>
      <c r="L81" s="4"/>
      <c r="M81" s="4"/>
    </row>
    <row r="82" spans="1:13" ht="18.75" x14ac:dyDescent="0.3">
      <c r="A82" s="3" t="s">
        <v>161</v>
      </c>
      <c r="B82" s="3" t="s">
        <v>162</v>
      </c>
      <c r="C82" s="3" t="str">
        <f t="shared" si="4"/>
        <v>4EME2</v>
      </c>
      <c r="D82" s="3" t="s">
        <v>310</v>
      </c>
      <c r="E82" s="3" t="s">
        <v>312</v>
      </c>
      <c r="F82" s="3" t="s">
        <v>316</v>
      </c>
      <c r="G82" s="3" t="s">
        <v>322</v>
      </c>
      <c r="H82" s="3" t="s">
        <v>325</v>
      </c>
      <c r="I82" s="3" t="s">
        <v>327</v>
      </c>
      <c r="J82" s="3" t="s">
        <v>324</v>
      </c>
      <c r="K82" s="3" t="s">
        <v>319</v>
      </c>
      <c r="L82" s="4"/>
      <c r="M82" s="4"/>
    </row>
    <row r="83" spans="1:13" ht="18.75" x14ac:dyDescent="0.3">
      <c r="A83" s="3" t="s">
        <v>163</v>
      </c>
      <c r="B83" s="3" t="s">
        <v>58</v>
      </c>
      <c r="C83" s="3" t="str">
        <f t="shared" si="4"/>
        <v>4EME2</v>
      </c>
      <c r="D83" s="3" t="s">
        <v>324</v>
      </c>
      <c r="E83" s="3" t="s">
        <v>319</v>
      </c>
      <c r="F83" s="3" t="s">
        <v>326</v>
      </c>
      <c r="G83" s="3" t="s">
        <v>310</v>
      </c>
      <c r="H83" s="3" t="s">
        <v>327</v>
      </c>
      <c r="I83" s="3" t="s">
        <v>314</v>
      </c>
      <c r="J83" s="3" t="s">
        <v>317</v>
      </c>
      <c r="K83" s="3" t="s">
        <v>316</v>
      </c>
      <c r="L83" s="4"/>
      <c r="M83" s="4"/>
    </row>
    <row r="84" spans="1:13" ht="18.75" x14ac:dyDescent="0.3">
      <c r="A84" s="3" t="s">
        <v>164</v>
      </c>
      <c r="B84" s="3" t="s">
        <v>165</v>
      </c>
      <c r="C84" s="3" t="str">
        <f t="shared" si="4"/>
        <v>4EME2</v>
      </c>
      <c r="D84" s="3" t="s">
        <v>316</v>
      </c>
      <c r="E84" s="3" t="s">
        <v>322</v>
      </c>
      <c r="F84" s="3" t="s">
        <v>321</v>
      </c>
      <c r="G84" s="3" t="s">
        <v>314</v>
      </c>
      <c r="H84" s="3" t="s">
        <v>326</v>
      </c>
      <c r="I84" s="3" t="s">
        <v>327</v>
      </c>
      <c r="J84" s="3" t="s">
        <v>310</v>
      </c>
      <c r="K84" s="3" t="s">
        <v>311</v>
      </c>
      <c r="L84" s="4"/>
      <c r="M84" s="4"/>
    </row>
    <row r="85" spans="1:13" ht="18.75" x14ac:dyDescent="0.3">
      <c r="A85" s="3" t="s">
        <v>166</v>
      </c>
      <c r="B85" s="3" t="s">
        <v>167</v>
      </c>
      <c r="C85" s="3" t="str">
        <f t="shared" si="4"/>
        <v>4EME2</v>
      </c>
      <c r="D85" s="3" t="s">
        <v>320</v>
      </c>
      <c r="E85" s="3" t="s">
        <v>322</v>
      </c>
      <c r="F85" s="3" t="s">
        <v>313</v>
      </c>
      <c r="G85" s="3" t="s">
        <v>314</v>
      </c>
      <c r="H85" s="3" t="s">
        <v>325</v>
      </c>
      <c r="I85" s="3" t="s">
        <v>311</v>
      </c>
      <c r="J85" s="3" t="s">
        <v>326</v>
      </c>
      <c r="K85" s="3" t="s">
        <v>319</v>
      </c>
      <c r="L85" s="4"/>
      <c r="M85" s="4"/>
    </row>
    <row r="86" spans="1:13" ht="18.75" x14ac:dyDescent="0.3">
      <c r="A86" s="3" t="s">
        <v>168</v>
      </c>
      <c r="B86" s="3" t="s">
        <v>169</v>
      </c>
      <c r="C86" s="3" t="str">
        <f t="shared" si="4"/>
        <v>4EME2</v>
      </c>
      <c r="D86" s="3" t="s">
        <v>310</v>
      </c>
      <c r="E86" s="3" t="s">
        <v>320</v>
      </c>
      <c r="F86" s="3" t="s">
        <v>316</v>
      </c>
      <c r="G86" s="3" t="s">
        <v>322</v>
      </c>
      <c r="H86" s="3" t="s">
        <v>327</v>
      </c>
      <c r="I86" s="3" t="s">
        <v>312</v>
      </c>
      <c r="J86" s="3" t="s">
        <v>324</v>
      </c>
      <c r="K86" s="3" t="s">
        <v>325</v>
      </c>
      <c r="L86" s="4"/>
      <c r="M86" s="4"/>
    </row>
    <row r="87" spans="1:13" ht="18.75" x14ac:dyDescent="0.3">
      <c r="A87" s="3" t="s">
        <v>170</v>
      </c>
      <c r="B87" s="3" t="s">
        <v>74</v>
      </c>
      <c r="C87" s="3" t="str">
        <f t="shared" si="4"/>
        <v>4EME2</v>
      </c>
      <c r="D87" s="3" t="s">
        <v>327</v>
      </c>
      <c r="E87" s="3" t="s">
        <v>325</v>
      </c>
      <c r="F87" s="3" t="s">
        <v>312</v>
      </c>
      <c r="G87" s="3" t="s">
        <v>316</v>
      </c>
      <c r="H87" s="3" t="s">
        <v>313</v>
      </c>
      <c r="I87" s="3" t="s">
        <v>322</v>
      </c>
      <c r="J87" s="3" t="s">
        <v>326</v>
      </c>
      <c r="K87" s="3" t="s">
        <v>310</v>
      </c>
      <c r="L87" s="4"/>
      <c r="M87" s="4"/>
    </row>
    <row r="88" spans="1:13" ht="18.75" x14ac:dyDescent="0.3">
      <c r="A88" s="3" t="s">
        <v>171</v>
      </c>
      <c r="B88" s="3" t="s">
        <v>172</v>
      </c>
      <c r="C88" s="3" t="str">
        <f t="shared" si="4"/>
        <v>4EME2</v>
      </c>
      <c r="D88" s="3" t="s">
        <v>324</v>
      </c>
      <c r="E88" s="3" t="s">
        <v>319</v>
      </c>
      <c r="F88" s="3" t="s">
        <v>310</v>
      </c>
      <c r="G88" s="3" t="s">
        <v>312</v>
      </c>
      <c r="H88" s="3" t="s">
        <v>326</v>
      </c>
      <c r="I88" s="3" t="s">
        <v>320</v>
      </c>
      <c r="J88" s="3" t="s">
        <v>317</v>
      </c>
      <c r="K88" s="3" t="s">
        <v>327</v>
      </c>
      <c r="L88" s="4"/>
      <c r="M88" s="4"/>
    </row>
    <row r="89" spans="1:13" ht="18.75" x14ac:dyDescent="0.3">
      <c r="A89" s="3" t="s">
        <v>19</v>
      </c>
      <c r="B89" s="3" t="s">
        <v>173</v>
      </c>
      <c r="C89" s="3" t="str">
        <f t="shared" ref="C89:C113" si="5">"5EME1"</f>
        <v>5EME1</v>
      </c>
      <c r="D89" s="3" t="s">
        <v>314</v>
      </c>
      <c r="E89" s="3" t="s">
        <v>310</v>
      </c>
      <c r="F89" s="3" t="s">
        <v>316</v>
      </c>
      <c r="G89" s="3" t="s">
        <v>322</v>
      </c>
      <c r="H89" s="3" t="s">
        <v>319</v>
      </c>
      <c r="I89" s="3" t="s">
        <v>325</v>
      </c>
      <c r="J89" s="3" t="s">
        <v>313</v>
      </c>
      <c r="K89" s="3" t="s">
        <v>312</v>
      </c>
      <c r="L89" s="4"/>
      <c r="M89" s="4"/>
    </row>
    <row r="90" spans="1:13" ht="18.75" x14ac:dyDescent="0.3">
      <c r="A90" s="3" t="s">
        <v>174</v>
      </c>
      <c r="B90" s="3" t="s">
        <v>175</v>
      </c>
      <c r="C90" s="3" t="str">
        <f t="shared" si="5"/>
        <v>5EME1</v>
      </c>
      <c r="D90" s="3" t="s">
        <v>312</v>
      </c>
      <c r="E90" s="3" t="s">
        <v>320</v>
      </c>
      <c r="F90" s="3" t="s">
        <v>319</v>
      </c>
      <c r="G90" s="3" t="s">
        <v>324</v>
      </c>
      <c r="H90" s="3" t="s">
        <v>321</v>
      </c>
      <c r="I90" s="3" t="s">
        <v>322</v>
      </c>
      <c r="J90" s="3" t="s">
        <v>325</v>
      </c>
      <c r="K90" s="3" t="s">
        <v>317</v>
      </c>
      <c r="L90" s="4"/>
      <c r="M90" s="4"/>
    </row>
    <row r="91" spans="1:13" ht="18.75" x14ac:dyDescent="0.3">
      <c r="A91" s="3" t="s">
        <v>146</v>
      </c>
      <c r="B91" s="3" t="s">
        <v>176</v>
      </c>
      <c r="C91" s="3" t="str">
        <f t="shared" si="5"/>
        <v>5EME1</v>
      </c>
      <c r="D91" s="3" t="s">
        <v>320</v>
      </c>
      <c r="E91" s="3" t="s">
        <v>326</v>
      </c>
      <c r="F91" s="3" t="s">
        <v>310</v>
      </c>
      <c r="G91" s="3" t="s">
        <v>316</v>
      </c>
      <c r="H91" s="3" t="s">
        <v>319</v>
      </c>
      <c r="I91" s="3" t="s">
        <v>327</v>
      </c>
      <c r="J91" s="3" t="s">
        <v>313</v>
      </c>
      <c r="K91" s="3" t="s">
        <v>324</v>
      </c>
      <c r="L91" s="4"/>
      <c r="M91" s="4"/>
    </row>
    <row r="92" spans="1:13" ht="18.75" x14ac:dyDescent="0.3">
      <c r="A92" s="3" t="s">
        <v>54</v>
      </c>
      <c r="B92" s="3" t="s">
        <v>177</v>
      </c>
      <c r="C92" s="3" t="str">
        <f t="shared" si="5"/>
        <v>5EME1</v>
      </c>
      <c r="D92" s="3" t="s">
        <v>310</v>
      </c>
      <c r="E92" s="3" t="s">
        <v>320</v>
      </c>
      <c r="F92" s="3" t="s">
        <v>321</v>
      </c>
      <c r="G92" s="3" t="s">
        <v>319</v>
      </c>
      <c r="H92" s="3" t="s">
        <v>314</v>
      </c>
      <c r="I92" s="3" t="s">
        <v>313</v>
      </c>
      <c r="J92" s="3" t="s">
        <v>326</v>
      </c>
      <c r="K92" s="3" t="s">
        <v>327</v>
      </c>
      <c r="L92" s="4"/>
      <c r="M92" s="4"/>
    </row>
    <row r="93" spans="1:13" ht="18.75" x14ac:dyDescent="0.3">
      <c r="A93" s="3" t="s">
        <v>178</v>
      </c>
      <c r="B93" s="3" t="s">
        <v>179</v>
      </c>
      <c r="C93" s="3" t="str">
        <f t="shared" si="5"/>
        <v>5EME1</v>
      </c>
      <c r="D93" s="3" t="s">
        <v>327</v>
      </c>
      <c r="E93" s="3" t="s">
        <v>316</v>
      </c>
      <c r="F93" s="3" t="s">
        <v>318</v>
      </c>
      <c r="G93" s="3" t="s">
        <v>319</v>
      </c>
      <c r="H93" s="3" t="s">
        <v>310</v>
      </c>
      <c r="I93" s="3" t="s">
        <v>313</v>
      </c>
      <c r="J93" s="3" t="s">
        <v>324</v>
      </c>
      <c r="K93" s="3" t="s">
        <v>326</v>
      </c>
      <c r="L93" s="4"/>
      <c r="M93" s="4"/>
    </row>
    <row r="94" spans="1:13" ht="18.75" x14ac:dyDescent="0.3">
      <c r="A94" s="3" t="s">
        <v>178</v>
      </c>
      <c r="B94" s="3" t="s">
        <v>180</v>
      </c>
      <c r="C94" s="3" t="str">
        <f t="shared" si="5"/>
        <v>5EME1</v>
      </c>
      <c r="D94" s="3" t="s">
        <v>320</v>
      </c>
      <c r="E94" s="3" t="s">
        <v>319</v>
      </c>
      <c r="F94" s="3" t="s">
        <v>310</v>
      </c>
      <c r="G94" s="3" t="s">
        <v>322</v>
      </c>
      <c r="H94" s="3" t="s">
        <v>326</v>
      </c>
      <c r="I94" s="3" t="s">
        <v>324</v>
      </c>
      <c r="J94" s="3" t="s">
        <v>325</v>
      </c>
      <c r="K94" s="3" t="s">
        <v>327</v>
      </c>
      <c r="L94" s="4"/>
      <c r="M94" s="4"/>
    </row>
    <row r="95" spans="1:13" ht="18.75" x14ac:dyDescent="0.3">
      <c r="A95" s="3" t="s">
        <v>181</v>
      </c>
      <c r="B95" s="3" t="s">
        <v>182</v>
      </c>
      <c r="C95" s="3" t="str">
        <f t="shared" si="5"/>
        <v>5EME1</v>
      </c>
      <c r="D95" s="3" t="s">
        <v>320</v>
      </c>
      <c r="E95" s="3" t="s">
        <v>322</v>
      </c>
      <c r="F95" s="3" t="s">
        <v>324</v>
      </c>
      <c r="G95" s="3" t="s">
        <v>319</v>
      </c>
      <c r="H95" s="3" t="s">
        <v>321</v>
      </c>
      <c r="I95" s="3" t="s">
        <v>313</v>
      </c>
      <c r="J95" s="3" t="s">
        <v>310</v>
      </c>
      <c r="K95" s="3" t="s">
        <v>316</v>
      </c>
      <c r="L95" s="4"/>
      <c r="M95" s="4"/>
    </row>
    <row r="96" spans="1:13" ht="18.75" x14ac:dyDescent="0.3">
      <c r="A96" s="3" t="s">
        <v>183</v>
      </c>
      <c r="B96" s="3" t="s">
        <v>10</v>
      </c>
      <c r="C96" s="3" t="str">
        <f t="shared" si="5"/>
        <v>5EME1</v>
      </c>
      <c r="D96" s="3" t="s">
        <v>310</v>
      </c>
      <c r="E96" s="3" t="s">
        <v>319</v>
      </c>
      <c r="F96" s="3" t="s">
        <v>322</v>
      </c>
      <c r="G96" s="3" t="s">
        <v>323</v>
      </c>
      <c r="H96" s="3" t="s">
        <v>318</v>
      </c>
      <c r="I96" s="3" t="s">
        <v>326</v>
      </c>
      <c r="J96" s="3" t="s">
        <v>321</v>
      </c>
      <c r="K96" s="3" t="s">
        <v>324</v>
      </c>
      <c r="L96" s="4"/>
      <c r="M96" s="4"/>
    </row>
    <row r="97" spans="1:13" ht="18.75" x14ac:dyDescent="0.3">
      <c r="A97" s="3" t="s">
        <v>184</v>
      </c>
      <c r="B97" s="3" t="s">
        <v>185</v>
      </c>
      <c r="C97" s="3" t="str">
        <f t="shared" si="5"/>
        <v>5EME1</v>
      </c>
      <c r="D97" s="3" t="s">
        <v>319</v>
      </c>
      <c r="E97" s="3" t="s">
        <v>318</v>
      </c>
      <c r="F97" s="3" t="s">
        <v>313</v>
      </c>
      <c r="G97" s="3" t="s">
        <v>324</v>
      </c>
      <c r="H97" s="3" t="s">
        <v>323</v>
      </c>
      <c r="I97" s="3" t="s">
        <v>316</v>
      </c>
      <c r="J97" s="3" t="s">
        <v>315</v>
      </c>
      <c r="K97" s="3" t="s">
        <v>311</v>
      </c>
      <c r="L97" s="4"/>
      <c r="M97" s="4"/>
    </row>
    <row r="98" spans="1:13" ht="18.75" x14ac:dyDescent="0.3">
      <c r="A98" s="3" t="s">
        <v>186</v>
      </c>
      <c r="B98" s="3" t="s">
        <v>187</v>
      </c>
      <c r="C98" s="3" t="str">
        <f t="shared" si="5"/>
        <v>5EME1</v>
      </c>
      <c r="D98" s="3" t="s">
        <v>326</v>
      </c>
      <c r="E98" s="3" t="s">
        <v>327</v>
      </c>
      <c r="F98" s="3" t="s">
        <v>320</v>
      </c>
      <c r="G98" s="3" t="s">
        <v>310</v>
      </c>
      <c r="H98" s="3" t="s">
        <v>322</v>
      </c>
      <c r="I98" s="3" t="s">
        <v>314</v>
      </c>
      <c r="J98" s="3" t="s">
        <v>317</v>
      </c>
      <c r="K98" s="3" t="s">
        <v>311</v>
      </c>
      <c r="L98" s="4"/>
      <c r="M98" s="4"/>
    </row>
    <row r="99" spans="1:13" ht="18.75" x14ac:dyDescent="0.3">
      <c r="A99" s="3" t="s">
        <v>188</v>
      </c>
      <c r="B99" s="3" t="s">
        <v>189</v>
      </c>
      <c r="C99" s="3" t="str">
        <f t="shared" si="5"/>
        <v>5EME1</v>
      </c>
      <c r="D99" s="3" t="s">
        <v>312</v>
      </c>
      <c r="E99" s="3" t="s">
        <v>320</v>
      </c>
      <c r="F99" s="3" t="s">
        <v>319</v>
      </c>
      <c r="G99" s="3" t="s">
        <v>322</v>
      </c>
      <c r="H99" s="3" t="s">
        <v>327</v>
      </c>
      <c r="I99" s="3" t="s">
        <v>310</v>
      </c>
      <c r="J99" s="3" t="s">
        <v>326</v>
      </c>
      <c r="K99" s="3" t="s">
        <v>317</v>
      </c>
      <c r="L99" s="4"/>
      <c r="M99" s="4"/>
    </row>
    <row r="100" spans="1:13" ht="18.75" x14ac:dyDescent="0.3">
      <c r="A100" s="3" t="s">
        <v>190</v>
      </c>
      <c r="B100" s="3" t="s">
        <v>191</v>
      </c>
      <c r="C100" s="3" t="str">
        <f t="shared" si="5"/>
        <v>5EME1</v>
      </c>
      <c r="D100" s="3" t="s">
        <v>310</v>
      </c>
      <c r="E100" s="3" t="s">
        <v>316</v>
      </c>
      <c r="F100" s="3" t="s">
        <v>324</v>
      </c>
      <c r="G100" s="3" t="s">
        <v>319</v>
      </c>
      <c r="H100" s="3" t="s">
        <v>314</v>
      </c>
      <c r="I100" s="3" t="s">
        <v>311</v>
      </c>
      <c r="J100" s="3" t="s">
        <v>317</v>
      </c>
      <c r="K100" s="3" t="s">
        <v>327</v>
      </c>
      <c r="L100" s="4"/>
      <c r="M100" s="4"/>
    </row>
    <row r="101" spans="1:13" ht="18.75" x14ac:dyDescent="0.3">
      <c r="A101" s="3" t="s">
        <v>192</v>
      </c>
      <c r="B101" s="3" t="s">
        <v>193</v>
      </c>
      <c r="C101" s="3" t="str">
        <f t="shared" si="5"/>
        <v>5EME1</v>
      </c>
      <c r="D101" s="3" t="s">
        <v>320</v>
      </c>
      <c r="E101" s="3" t="s">
        <v>316</v>
      </c>
      <c r="F101" s="3" t="s">
        <v>327</v>
      </c>
      <c r="G101" s="3" t="s">
        <v>310</v>
      </c>
      <c r="H101" s="3" t="s">
        <v>321</v>
      </c>
      <c r="I101" s="3" t="s">
        <v>319</v>
      </c>
      <c r="J101" s="3" t="s">
        <v>325</v>
      </c>
      <c r="K101" s="3" t="s">
        <v>326</v>
      </c>
      <c r="L101" s="4"/>
      <c r="M101" s="4"/>
    </row>
    <row r="102" spans="1:13" ht="18.75" x14ac:dyDescent="0.3">
      <c r="A102" s="3" t="s">
        <v>194</v>
      </c>
      <c r="B102" s="3" t="s">
        <v>195</v>
      </c>
      <c r="C102" s="3" t="str">
        <f t="shared" si="5"/>
        <v>5EME1</v>
      </c>
      <c r="D102" s="3" t="s">
        <v>327</v>
      </c>
      <c r="E102" s="3" t="s">
        <v>316</v>
      </c>
      <c r="F102" s="3" t="s">
        <v>318</v>
      </c>
      <c r="G102" s="3" t="s">
        <v>319</v>
      </c>
      <c r="H102" s="3" t="s">
        <v>310</v>
      </c>
      <c r="I102" s="3" t="s">
        <v>324</v>
      </c>
      <c r="J102" s="3" t="s">
        <v>313</v>
      </c>
      <c r="K102" s="3" t="s">
        <v>326</v>
      </c>
      <c r="L102" s="4"/>
      <c r="M102" s="4"/>
    </row>
    <row r="103" spans="1:13" ht="18.75" x14ac:dyDescent="0.3">
      <c r="A103" s="3" t="s">
        <v>33</v>
      </c>
      <c r="B103" s="3" t="s">
        <v>196</v>
      </c>
      <c r="C103" s="3" t="str">
        <f t="shared" si="5"/>
        <v>5EME1</v>
      </c>
      <c r="D103" s="3" t="s">
        <v>310</v>
      </c>
      <c r="E103" s="3" t="s">
        <v>317</v>
      </c>
      <c r="F103" s="3" t="s">
        <v>311</v>
      </c>
      <c r="G103" s="3" t="s">
        <v>319</v>
      </c>
      <c r="H103" s="3" t="s">
        <v>324</v>
      </c>
      <c r="I103" s="3" t="s">
        <v>322</v>
      </c>
      <c r="J103" s="3" t="s">
        <v>327</v>
      </c>
      <c r="K103" s="3" t="s">
        <v>325</v>
      </c>
      <c r="L103" s="4"/>
      <c r="M103" s="4"/>
    </row>
    <row r="104" spans="1:13" ht="18.75" x14ac:dyDescent="0.3">
      <c r="A104" s="3" t="s">
        <v>197</v>
      </c>
      <c r="B104" s="3" t="s">
        <v>198</v>
      </c>
      <c r="C104" s="3" t="str">
        <f t="shared" si="5"/>
        <v>5EME1</v>
      </c>
      <c r="D104" s="3" t="s">
        <v>310</v>
      </c>
      <c r="E104" s="3" t="s">
        <v>327</v>
      </c>
      <c r="F104" s="3" t="s">
        <v>320</v>
      </c>
      <c r="G104" s="3" t="s">
        <v>326</v>
      </c>
      <c r="H104" s="3" t="s">
        <v>322</v>
      </c>
      <c r="I104" s="3" t="s">
        <v>321</v>
      </c>
      <c r="J104" s="3" t="s">
        <v>313</v>
      </c>
      <c r="K104" s="3" t="s">
        <v>319</v>
      </c>
      <c r="L104" s="4"/>
      <c r="M104" s="4"/>
    </row>
    <row r="105" spans="1:13" ht="18.75" x14ac:dyDescent="0.3">
      <c r="A105" s="3" t="s">
        <v>199</v>
      </c>
      <c r="B105" s="3" t="s">
        <v>200</v>
      </c>
      <c r="C105" s="3" t="str">
        <f t="shared" si="5"/>
        <v>5EME1</v>
      </c>
      <c r="D105" s="3" t="s">
        <v>320</v>
      </c>
      <c r="E105" s="3" t="s">
        <v>327</v>
      </c>
      <c r="F105" s="3" t="s">
        <v>316</v>
      </c>
      <c r="G105" s="3" t="s">
        <v>312</v>
      </c>
      <c r="H105" s="3" t="s">
        <v>314</v>
      </c>
      <c r="I105" s="3" t="s">
        <v>310</v>
      </c>
      <c r="J105" s="3" t="s">
        <v>321</v>
      </c>
      <c r="K105" s="3" t="s">
        <v>317</v>
      </c>
      <c r="L105" s="4"/>
      <c r="M105" s="4"/>
    </row>
    <row r="106" spans="1:13" ht="18.75" x14ac:dyDescent="0.3">
      <c r="A106" s="3" t="s">
        <v>199</v>
      </c>
      <c r="B106" s="3" t="s">
        <v>201</v>
      </c>
      <c r="C106" s="3" t="str">
        <f t="shared" si="5"/>
        <v>5EME1</v>
      </c>
      <c r="D106" s="3" t="s">
        <v>316</v>
      </c>
      <c r="E106" s="3" t="s">
        <v>310</v>
      </c>
      <c r="F106" s="3" t="s">
        <v>327</v>
      </c>
      <c r="G106" s="3" t="s">
        <v>313</v>
      </c>
      <c r="H106" s="3" t="s">
        <v>319</v>
      </c>
      <c r="I106" s="3" t="s">
        <v>314</v>
      </c>
      <c r="J106" s="3" t="s">
        <v>324</v>
      </c>
      <c r="K106" s="3" t="s">
        <v>325</v>
      </c>
      <c r="L106" s="4"/>
      <c r="M106" s="4"/>
    </row>
    <row r="107" spans="1:13" ht="18.75" x14ac:dyDescent="0.3">
      <c r="A107" s="3" t="s">
        <v>199</v>
      </c>
      <c r="B107" s="3" t="s">
        <v>47</v>
      </c>
      <c r="C107" s="3" t="str">
        <f t="shared" si="5"/>
        <v>5EME1</v>
      </c>
      <c r="D107" s="3" t="s">
        <v>310</v>
      </c>
      <c r="E107" s="3" t="s">
        <v>327</v>
      </c>
      <c r="F107" s="3" t="s">
        <v>313</v>
      </c>
      <c r="G107" s="3" t="s">
        <v>324</v>
      </c>
      <c r="H107" s="3" t="s">
        <v>323</v>
      </c>
      <c r="I107" s="3" t="s">
        <v>326</v>
      </c>
      <c r="J107" s="3" t="s">
        <v>315</v>
      </c>
      <c r="K107" s="3" t="s">
        <v>311</v>
      </c>
      <c r="L107" s="4"/>
      <c r="M107" s="4"/>
    </row>
    <row r="108" spans="1:13" ht="18.75" x14ac:dyDescent="0.3">
      <c r="A108" s="3" t="s">
        <v>202</v>
      </c>
      <c r="B108" s="3" t="s">
        <v>203</v>
      </c>
      <c r="C108" s="3" t="str">
        <f t="shared" si="5"/>
        <v>5EME1</v>
      </c>
      <c r="D108" s="3" t="s">
        <v>320</v>
      </c>
      <c r="E108" s="3" t="s">
        <v>326</v>
      </c>
      <c r="F108" s="3" t="s">
        <v>310</v>
      </c>
      <c r="G108" s="3" t="s">
        <v>313</v>
      </c>
      <c r="H108" s="3" t="s">
        <v>316</v>
      </c>
      <c r="I108" s="3" t="s">
        <v>327</v>
      </c>
      <c r="J108" s="3" t="s">
        <v>319</v>
      </c>
      <c r="K108" s="3" t="s">
        <v>324</v>
      </c>
      <c r="L108" s="4"/>
      <c r="M108" s="4"/>
    </row>
    <row r="109" spans="1:13" ht="18.75" x14ac:dyDescent="0.3">
      <c r="A109" s="3" t="s">
        <v>204</v>
      </c>
      <c r="B109" s="3" t="s">
        <v>123</v>
      </c>
      <c r="C109" s="3" t="str">
        <f t="shared" si="5"/>
        <v>5EME1</v>
      </c>
      <c r="D109" s="3" t="s">
        <v>327</v>
      </c>
      <c r="E109" s="3" t="s">
        <v>325</v>
      </c>
      <c r="F109" s="3" t="s">
        <v>322</v>
      </c>
      <c r="G109" s="3" t="s">
        <v>310</v>
      </c>
      <c r="H109" s="3" t="s">
        <v>316</v>
      </c>
      <c r="I109" s="3" t="s">
        <v>323</v>
      </c>
      <c r="J109" s="3" t="s">
        <v>313</v>
      </c>
      <c r="K109" s="3" t="s">
        <v>326</v>
      </c>
      <c r="L109" s="4"/>
      <c r="M109" s="4"/>
    </row>
    <row r="110" spans="1:13" ht="18.75" x14ac:dyDescent="0.3">
      <c r="A110" s="3" t="s">
        <v>77</v>
      </c>
      <c r="B110" s="3" t="s">
        <v>205</v>
      </c>
      <c r="C110" s="3" t="str">
        <f t="shared" si="5"/>
        <v>5EME1</v>
      </c>
      <c r="D110" s="3" t="s">
        <v>310</v>
      </c>
      <c r="E110" s="3" t="s">
        <v>311</v>
      </c>
      <c r="F110" s="3" t="s">
        <v>312</v>
      </c>
      <c r="G110" s="3" t="s">
        <v>313</v>
      </c>
      <c r="H110" s="3" t="s">
        <v>320</v>
      </c>
      <c r="I110" s="3" t="s">
        <v>321</v>
      </c>
      <c r="J110" s="3" t="s">
        <v>324</v>
      </c>
      <c r="K110" s="3" t="s">
        <v>326</v>
      </c>
      <c r="L110" s="4"/>
      <c r="M110" s="4"/>
    </row>
    <row r="111" spans="1:13" ht="18.75" x14ac:dyDescent="0.3">
      <c r="A111" s="3" t="s">
        <v>206</v>
      </c>
      <c r="B111" s="3" t="s">
        <v>207</v>
      </c>
      <c r="C111" s="3" t="str">
        <f t="shared" si="5"/>
        <v>5EME1</v>
      </c>
      <c r="D111" s="3" t="s">
        <v>320</v>
      </c>
      <c r="E111" s="3" t="s">
        <v>316</v>
      </c>
      <c r="F111" s="3" t="s">
        <v>315</v>
      </c>
      <c r="G111" s="3" t="s">
        <v>327</v>
      </c>
      <c r="H111" s="3" t="s">
        <v>313</v>
      </c>
      <c r="I111" s="3" t="s">
        <v>326</v>
      </c>
      <c r="J111" s="3" t="s">
        <v>319</v>
      </c>
      <c r="K111" s="3" t="s">
        <v>310</v>
      </c>
      <c r="L111" s="4"/>
      <c r="M111" s="4"/>
    </row>
    <row r="112" spans="1:13" ht="18.75" x14ac:dyDescent="0.3">
      <c r="A112" s="3" t="s">
        <v>208</v>
      </c>
      <c r="B112" s="3" t="s">
        <v>209</v>
      </c>
      <c r="C112" s="3" t="str">
        <f t="shared" si="5"/>
        <v>5EME1</v>
      </c>
      <c r="D112" s="3" t="s">
        <v>320</v>
      </c>
      <c r="E112" s="3" t="s">
        <v>327</v>
      </c>
      <c r="F112" s="3" t="s">
        <v>319</v>
      </c>
      <c r="G112" s="3" t="s">
        <v>317</v>
      </c>
      <c r="H112" s="3" t="s">
        <v>324</v>
      </c>
      <c r="I112" s="3" t="s">
        <v>316</v>
      </c>
      <c r="J112" s="3" t="s">
        <v>310</v>
      </c>
      <c r="K112" s="3" t="s">
        <v>314</v>
      </c>
      <c r="L112" s="4"/>
      <c r="M112" s="4"/>
    </row>
    <row r="113" spans="1:13" ht="18.75" x14ac:dyDescent="0.3">
      <c r="A113" s="3" t="s">
        <v>210</v>
      </c>
      <c r="B113" s="3" t="s">
        <v>180</v>
      </c>
      <c r="C113" s="3" t="str">
        <f t="shared" si="5"/>
        <v>5EME1</v>
      </c>
      <c r="D113" s="3" t="s">
        <v>313</v>
      </c>
      <c r="E113" s="3" t="s">
        <v>325</v>
      </c>
      <c r="F113" s="3" t="s">
        <v>316</v>
      </c>
      <c r="G113" s="3" t="s">
        <v>320</v>
      </c>
      <c r="H113" s="3" t="s">
        <v>310</v>
      </c>
      <c r="I113" s="3" t="s">
        <v>311</v>
      </c>
      <c r="J113" s="3" t="s">
        <v>315</v>
      </c>
      <c r="K113" s="3" t="s">
        <v>324</v>
      </c>
      <c r="L113" s="4"/>
      <c r="M113" s="4"/>
    </row>
    <row r="114" spans="1:13" ht="18.75" x14ac:dyDescent="0.3">
      <c r="A114" s="3" t="s">
        <v>211</v>
      </c>
      <c r="B114" s="3" t="s">
        <v>212</v>
      </c>
      <c r="C114" s="3" t="str">
        <f t="shared" ref="C114:C138" si="6">"5EME2"</f>
        <v>5EME2</v>
      </c>
      <c r="D114" s="3" t="s">
        <v>320</v>
      </c>
      <c r="E114" s="3" t="s">
        <v>326</v>
      </c>
      <c r="F114" s="3" t="s">
        <v>319</v>
      </c>
      <c r="G114" s="3" t="s">
        <v>322</v>
      </c>
      <c r="H114" s="3" t="s">
        <v>321</v>
      </c>
      <c r="I114" s="3" t="s">
        <v>327</v>
      </c>
      <c r="J114" s="3" t="s">
        <v>316</v>
      </c>
      <c r="K114" s="3" t="s">
        <v>315</v>
      </c>
      <c r="L114" s="4"/>
      <c r="M114" s="4"/>
    </row>
    <row r="115" spans="1:13" ht="18.75" x14ac:dyDescent="0.3">
      <c r="A115" s="3" t="s">
        <v>211</v>
      </c>
      <c r="B115" s="3" t="s">
        <v>213</v>
      </c>
      <c r="C115" s="3" t="str">
        <f t="shared" si="6"/>
        <v>5EME2</v>
      </c>
      <c r="D115" s="3" t="s">
        <v>326</v>
      </c>
      <c r="E115" s="3" t="s">
        <v>327</v>
      </c>
      <c r="F115" s="3" t="s">
        <v>325</v>
      </c>
      <c r="G115" s="3" t="s">
        <v>312</v>
      </c>
      <c r="H115" s="3" t="s">
        <v>313</v>
      </c>
      <c r="I115" s="3" t="s">
        <v>318</v>
      </c>
      <c r="J115" s="3" t="s">
        <v>322</v>
      </c>
      <c r="K115" s="3" t="s">
        <v>319</v>
      </c>
      <c r="L115" s="4"/>
      <c r="M115" s="4"/>
    </row>
    <row r="116" spans="1:13" ht="18.75" x14ac:dyDescent="0.3">
      <c r="A116" s="3" t="s">
        <v>214</v>
      </c>
      <c r="B116" s="3" t="s">
        <v>215</v>
      </c>
      <c r="C116" s="3" t="str">
        <f t="shared" si="6"/>
        <v>5EME2</v>
      </c>
      <c r="D116" s="3" t="s">
        <v>320</v>
      </c>
      <c r="E116" s="3" t="s">
        <v>321</v>
      </c>
      <c r="F116" s="3" t="s">
        <v>313</v>
      </c>
      <c r="G116" s="3" t="s">
        <v>322</v>
      </c>
      <c r="H116" s="3" t="s">
        <v>310</v>
      </c>
      <c r="I116" s="3" t="s">
        <v>325</v>
      </c>
      <c r="J116" s="3" t="s">
        <v>319</v>
      </c>
      <c r="K116" s="3" t="s">
        <v>324</v>
      </c>
      <c r="L116" s="4"/>
      <c r="M116" s="4"/>
    </row>
    <row r="117" spans="1:13" ht="18.75" x14ac:dyDescent="0.3">
      <c r="A117" s="3" t="s">
        <v>214</v>
      </c>
      <c r="B117" s="3" t="s">
        <v>216</v>
      </c>
      <c r="C117" s="3" t="str">
        <f t="shared" si="6"/>
        <v>5EME2</v>
      </c>
      <c r="D117" s="3" t="s">
        <v>320</v>
      </c>
      <c r="E117" s="3" t="s">
        <v>321</v>
      </c>
      <c r="F117" s="3" t="s">
        <v>327</v>
      </c>
      <c r="G117" s="3" t="s">
        <v>322</v>
      </c>
      <c r="H117" s="3" t="s">
        <v>313</v>
      </c>
      <c r="I117" s="3" t="s">
        <v>319</v>
      </c>
      <c r="J117" s="3" t="s">
        <v>324</v>
      </c>
      <c r="K117" s="3" t="s">
        <v>310</v>
      </c>
      <c r="L117" s="4"/>
      <c r="M117" s="4"/>
    </row>
    <row r="118" spans="1:13" ht="18.75" x14ac:dyDescent="0.3">
      <c r="A118" s="3" t="s">
        <v>217</v>
      </c>
      <c r="B118" s="3" t="s">
        <v>218</v>
      </c>
      <c r="C118" s="3" t="str">
        <f t="shared" si="6"/>
        <v>5EME2</v>
      </c>
      <c r="D118" s="3" t="s">
        <v>319</v>
      </c>
      <c r="E118" s="3" t="s">
        <v>326</v>
      </c>
      <c r="F118" s="3" t="s">
        <v>320</v>
      </c>
      <c r="G118" s="3" t="s">
        <v>310</v>
      </c>
      <c r="H118" s="3" t="s">
        <v>313</v>
      </c>
      <c r="I118" s="3" t="s">
        <v>316</v>
      </c>
      <c r="J118" s="3" t="s">
        <v>327</v>
      </c>
      <c r="K118" s="3" t="s">
        <v>322</v>
      </c>
      <c r="L118" s="4"/>
      <c r="M118" s="4"/>
    </row>
    <row r="119" spans="1:13" ht="18.75" x14ac:dyDescent="0.3">
      <c r="A119" s="3" t="s">
        <v>219</v>
      </c>
      <c r="B119" s="3" t="s">
        <v>220</v>
      </c>
      <c r="C119" s="3" t="str">
        <f t="shared" si="6"/>
        <v>5EME2</v>
      </c>
      <c r="D119" s="3" t="s">
        <v>310</v>
      </c>
      <c r="E119" s="3" t="s">
        <v>323</v>
      </c>
      <c r="F119" s="3" t="s">
        <v>321</v>
      </c>
      <c r="G119" s="3" t="s">
        <v>322</v>
      </c>
      <c r="H119" s="3" t="s">
        <v>318</v>
      </c>
      <c r="I119" s="3" t="s">
        <v>316</v>
      </c>
      <c r="J119" s="3" t="s">
        <v>315</v>
      </c>
      <c r="K119" s="3" t="s">
        <v>319</v>
      </c>
      <c r="L119" s="4"/>
      <c r="M119" s="4"/>
    </row>
    <row r="120" spans="1:13" ht="18.75" x14ac:dyDescent="0.3">
      <c r="A120" s="3" t="s">
        <v>221</v>
      </c>
      <c r="B120" s="3" t="s">
        <v>222</v>
      </c>
      <c r="C120" s="3" t="str">
        <f t="shared" si="6"/>
        <v>5EME2</v>
      </c>
      <c r="D120" s="3" t="s">
        <v>320</v>
      </c>
      <c r="E120" s="3" t="s">
        <v>321</v>
      </c>
      <c r="F120" s="3" t="s">
        <v>310</v>
      </c>
      <c r="G120" s="3" t="s">
        <v>319</v>
      </c>
      <c r="H120" s="3" t="s">
        <v>322</v>
      </c>
      <c r="I120" s="3" t="s">
        <v>312</v>
      </c>
      <c r="J120" s="3" t="s">
        <v>324</v>
      </c>
      <c r="K120" s="3" t="s">
        <v>313</v>
      </c>
      <c r="L120" s="4"/>
      <c r="M120" s="4"/>
    </row>
    <row r="121" spans="1:13" ht="18.75" x14ac:dyDescent="0.3">
      <c r="A121" s="3" t="s">
        <v>223</v>
      </c>
      <c r="B121" s="3" t="s">
        <v>224</v>
      </c>
      <c r="C121" s="3" t="str">
        <f t="shared" si="6"/>
        <v>5EME2</v>
      </c>
      <c r="D121" s="3" t="s">
        <v>319</v>
      </c>
      <c r="E121" s="3" t="s">
        <v>326</v>
      </c>
      <c r="F121" s="3" t="s">
        <v>320</v>
      </c>
      <c r="G121" s="3" t="s">
        <v>312</v>
      </c>
      <c r="H121" s="3" t="s">
        <v>310</v>
      </c>
      <c r="I121" s="3" t="s">
        <v>314</v>
      </c>
      <c r="J121" s="3" t="s">
        <v>315</v>
      </c>
      <c r="K121" s="3" t="s">
        <v>311</v>
      </c>
      <c r="L121" s="4"/>
      <c r="M121" s="4"/>
    </row>
    <row r="122" spans="1:13" ht="18.75" x14ac:dyDescent="0.3">
      <c r="A122" s="3" t="s">
        <v>225</v>
      </c>
      <c r="B122" s="3" t="s">
        <v>226</v>
      </c>
      <c r="C122" s="3" t="str">
        <f t="shared" si="6"/>
        <v>5EME2</v>
      </c>
      <c r="D122" s="3" t="s">
        <v>312</v>
      </c>
      <c r="E122" s="3" t="s">
        <v>320</v>
      </c>
      <c r="F122" s="3" t="s">
        <v>316</v>
      </c>
      <c r="G122" s="3" t="s">
        <v>327</v>
      </c>
      <c r="H122" s="3" t="s">
        <v>310</v>
      </c>
      <c r="I122" s="3" t="s">
        <v>313</v>
      </c>
      <c r="J122" s="3" t="s">
        <v>311</v>
      </c>
      <c r="K122" s="3" t="s">
        <v>319</v>
      </c>
      <c r="L122" s="4"/>
      <c r="M122" s="4"/>
    </row>
    <row r="123" spans="1:13" ht="18.75" x14ac:dyDescent="0.3">
      <c r="A123" s="3" t="s">
        <v>227</v>
      </c>
      <c r="B123" s="3" t="s">
        <v>156</v>
      </c>
      <c r="C123" s="3" t="str">
        <f t="shared" si="6"/>
        <v>5EME2</v>
      </c>
      <c r="D123" s="3" t="s">
        <v>320</v>
      </c>
      <c r="E123" s="3" t="s">
        <v>321</v>
      </c>
      <c r="F123" s="3" t="s">
        <v>310</v>
      </c>
      <c r="G123" s="3" t="s">
        <v>319</v>
      </c>
      <c r="H123" s="3" t="s">
        <v>322</v>
      </c>
      <c r="I123" s="3" t="s">
        <v>312</v>
      </c>
      <c r="J123" s="3" t="s">
        <v>324</v>
      </c>
      <c r="K123" s="3" t="s">
        <v>313</v>
      </c>
      <c r="L123" s="4"/>
      <c r="M123" s="4"/>
    </row>
    <row r="124" spans="1:13" ht="18.75" x14ac:dyDescent="0.3">
      <c r="A124" s="3" t="s">
        <v>194</v>
      </c>
      <c r="B124" s="3" t="s">
        <v>228</v>
      </c>
      <c r="C124" s="3" t="str">
        <f t="shared" si="6"/>
        <v>5EME2</v>
      </c>
      <c r="D124" s="3" t="s">
        <v>310</v>
      </c>
      <c r="E124" s="3" t="s">
        <v>321</v>
      </c>
      <c r="F124" s="3" t="s">
        <v>320</v>
      </c>
      <c r="G124" s="3" t="s">
        <v>327</v>
      </c>
      <c r="H124" s="3" t="s">
        <v>319</v>
      </c>
      <c r="I124" s="3" t="s">
        <v>311</v>
      </c>
      <c r="J124" s="3" t="s">
        <v>312</v>
      </c>
      <c r="K124" s="3" t="s">
        <v>317</v>
      </c>
      <c r="L124" s="4"/>
      <c r="M124" s="4"/>
    </row>
    <row r="125" spans="1:13" ht="18.75" x14ac:dyDescent="0.3">
      <c r="A125" s="3" t="s">
        <v>93</v>
      </c>
      <c r="B125" s="3" t="s">
        <v>38</v>
      </c>
      <c r="C125" s="3" t="str">
        <f t="shared" si="6"/>
        <v>5EME2</v>
      </c>
      <c r="D125" s="3" t="s">
        <v>310</v>
      </c>
      <c r="E125" s="3" t="s">
        <v>313</v>
      </c>
      <c r="F125" s="3" t="s">
        <v>325</v>
      </c>
      <c r="G125" s="3" t="s">
        <v>327</v>
      </c>
      <c r="H125" s="3" t="s">
        <v>319</v>
      </c>
      <c r="I125" s="3" t="s">
        <v>316</v>
      </c>
      <c r="J125" s="3" t="s">
        <v>324</v>
      </c>
      <c r="K125" s="3" t="s">
        <v>320</v>
      </c>
      <c r="L125" s="4"/>
      <c r="M125" s="4"/>
    </row>
    <row r="126" spans="1:13" ht="18.75" x14ac:dyDescent="0.3">
      <c r="A126" s="3" t="s">
        <v>229</v>
      </c>
      <c r="B126" s="3" t="s">
        <v>125</v>
      </c>
      <c r="C126" s="3" t="str">
        <f t="shared" si="6"/>
        <v>5EME2</v>
      </c>
      <c r="D126" s="3" t="s">
        <v>312</v>
      </c>
      <c r="E126" s="3" t="s">
        <v>327</v>
      </c>
      <c r="F126" s="3" t="s">
        <v>326</v>
      </c>
      <c r="G126" s="3" t="s">
        <v>317</v>
      </c>
      <c r="H126" s="3" t="s">
        <v>316</v>
      </c>
      <c r="I126" s="3" t="s">
        <v>310</v>
      </c>
      <c r="J126" s="3" t="s">
        <v>318</v>
      </c>
      <c r="K126" s="3" t="s">
        <v>312</v>
      </c>
      <c r="L126" s="4"/>
      <c r="M126" s="4"/>
    </row>
    <row r="127" spans="1:13" ht="18.75" x14ac:dyDescent="0.3">
      <c r="A127" s="3" t="s">
        <v>230</v>
      </c>
      <c r="B127" s="3" t="s">
        <v>231</v>
      </c>
      <c r="C127" s="3" t="str">
        <f t="shared" si="6"/>
        <v>5EME2</v>
      </c>
      <c r="D127" s="3" t="s">
        <v>319</v>
      </c>
      <c r="E127" s="3" t="s">
        <v>310</v>
      </c>
      <c r="F127" s="3" t="s">
        <v>324</v>
      </c>
      <c r="G127" s="3" t="s">
        <v>322</v>
      </c>
      <c r="H127" s="3" t="s">
        <v>323</v>
      </c>
      <c r="I127" s="3" t="s">
        <v>327</v>
      </c>
      <c r="J127" s="3" t="s">
        <v>326</v>
      </c>
      <c r="K127" s="3" t="s">
        <v>321</v>
      </c>
      <c r="L127" s="4"/>
      <c r="M127" s="4"/>
    </row>
    <row r="128" spans="1:13" ht="18.75" x14ac:dyDescent="0.3">
      <c r="A128" s="3" t="s">
        <v>73</v>
      </c>
      <c r="B128" s="3" t="s">
        <v>63</v>
      </c>
      <c r="C128" s="3" t="str">
        <f t="shared" si="6"/>
        <v>5EME2</v>
      </c>
      <c r="D128" s="3" t="s">
        <v>320</v>
      </c>
      <c r="E128" s="3" t="s">
        <v>319</v>
      </c>
      <c r="F128" s="3" t="s">
        <v>324</v>
      </c>
      <c r="G128" s="3" t="s">
        <v>326</v>
      </c>
      <c r="H128" s="3" t="s">
        <v>316</v>
      </c>
      <c r="I128" s="3" t="s">
        <v>310</v>
      </c>
      <c r="J128" s="3" t="s">
        <v>321</v>
      </c>
      <c r="K128" s="3" t="s">
        <v>327</v>
      </c>
      <c r="L128" s="4"/>
      <c r="M128" s="4"/>
    </row>
    <row r="129" spans="1:13" ht="18.75" x14ac:dyDescent="0.3">
      <c r="A129" s="3" t="s">
        <v>73</v>
      </c>
      <c r="B129" s="3" t="s">
        <v>207</v>
      </c>
      <c r="C129" s="3" t="str">
        <f t="shared" si="6"/>
        <v>5EME2</v>
      </c>
      <c r="D129" s="3" t="s">
        <v>310</v>
      </c>
      <c r="E129" s="3" t="s">
        <v>320</v>
      </c>
      <c r="F129" s="3" t="s">
        <v>325</v>
      </c>
      <c r="G129" s="3" t="s">
        <v>321</v>
      </c>
      <c r="H129" s="3" t="s">
        <v>315</v>
      </c>
      <c r="I129" s="3" t="s">
        <v>319</v>
      </c>
      <c r="J129" s="3" t="s">
        <v>324</v>
      </c>
      <c r="K129" s="3" t="s">
        <v>327</v>
      </c>
      <c r="L129" s="4"/>
      <c r="M129" s="4"/>
    </row>
    <row r="130" spans="1:13" ht="18.75" x14ac:dyDescent="0.3">
      <c r="A130" s="3" t="s">
        <v>34</v>
      </c>
      <c r="B130" s="3" t="s">
        <v>232</v>
      </c>
      <c r="C130" s="3" t="str">
        <f t="shared" si="6"/>
        <v>5EME2</v>
      </c>
      <c r="D130" s="3" t="s">
        <v>320</v>
      </c>
      <c r="E130" s="3" t="s">
        <v>321</v>
      </c>
      <c r="F130" s="3" t="s">
        <v>315</v>
      </c>
      <c r="G130" s="3" t="s">
        <v>325</v>
      </c>
      <c r="H130" s="3" t="s">
        <v>322</v>
      </c>
      <c r="I130" s="3" t="s">
        <v>319</v>
      </c>
      <c r="J130" s="3" t="s">
        <v>324</v>
      </c>
      <c r="K130" s="3" t="s">
        <v>310</v>
      </c>
      <c r="L130" s="4"/>
      <c r="M130" s="4"/>
    </row>
    <row r="131" spans="1:13" ht="18.75" x14ac:dyDescent="0.3">
      <c r="A131" s="3" t="s">
        <v>170</v>
      </c>
      <c r="B131" s="3" t="s">
        <v>233</v>
      </c>
      <c r="C131" s="3" t="str">
        <f t="shared" si="6"/>
        <v>5EME2</v>
      </c>
      <c r="D131" s="3" t="s">
        <v>319</v>
      </c>
      <c r="E131" s="3" t="s">
        <v>320</v>
      </c>
      <c r="F131" s="3" t="s">
        <v>322</v>
      </c>
      <c r="G131" s="3" t="s">
        <v>326</v>
      </c>
      <c r="H131" s="3" t="s">
        <v>327</v>
      </c>
      <c r="I131" s="3" t="s">
        <v>316</v>
      </c>
      <c r="J131" s="3" t="s">
        <v>310</v>
      </c>
      <c r="K131" s="3" t="s">
        <v>321</v>
      </c>
      <c r="L131" s="4"/>
      <c r="M131" s="4"/>
    </row>
    <row r="132" spans="1:13" ht="18.75" x14ac:dyDescent="0.3">
      <c r="A132" s="3" t="s">
        <v>234</v>
      </c>
      <c r="B132" s="3" t="s">
        <v>235</v>
      </c>
      <c r="C132" s="3" t="str">
        <f t="shared" si="6"/>
        <v>5EME2</v>
      </c>
      <c r="D132" s="3" t="s">
        <v>321</v>
      </c>
      <c r="E132" s="3" t="s">
        <v>324</v>
      </c>
      <c r="F132" s="3" t="s">
        <v>319</v>
      </c>
      <c r="G132" s="3" t="s">
        <v>320</v>
      </c>
      <c r="H132" s="3" t="s">
        <v>312</v>
      </c>
      <c r="I132" s="3" t="s">
        <v>322</v>
      </c>
      <c r="J132" s="3" t="s">
        <v>323</v>
      </c>
      <c r="K132" s="3" t="s">
        <v>327</v>
      </c>
      <c r="L132" s="4"/>
      <c r="M132" s="4"/>
    </row>
    <row r="133" spans="1:13" ht="18.75" x14ac:dyDescent="0.3">
      <c r="A133" s="3" t="s">
        <v>236</v>
      </c>
      <c r="B133" s="3" t="s">
        <v>237</v>
      </c>
      <c r="C133" s="3" t="str">
        <f t="shared" si="6"/>
        <v>5EME2</v>
      </c>
      <c r="D133" s="3" t="s">
        <v>320</v>
      </c>
      <c r="E133" s="3" t="s">
        <v>312</v>
      </c>
      <c r="F133" s="3" t="s">
        <v>327</v>
      </c>
      <c r="G133" s="3" t="s">
        <v>318</v>
      </c>
      <c r="H133" s="3" t="s">
        <v>316</v>
      </c>
      <c r="I133" s="3" t="s">
        <v>326</v>
      </c>
      <c r="J133" s="3" t="s">
        <v>324</v>
      </c>
      <c r="K133" s="3" t="s">
        <v>319</v>
      </c>
      <c r="L133" s="4"/>
      <c r="M133" s="4"/>
    </row>
    <row r="134" spans="1:13" ht="18.75" x14ac:dyDescent="0.3">
      <c r="A134" s="3" t="s">
        <v>238</v>
      </c>
      <c r="B134" s="3" t="s">
        <v>72</v>
      </c>
      <c r="C134" s="3" t="str">
        <f t="shared" si="6"/>
        <v>5EME2</v>
      </c>
      <c r="D134" s="3" t="s">
        <v>310</v>
      </c>
      <c r="E134" s="3" t="s">
        <v>321</v>
      </c>
      <c r="F134" s="3" t="s">
        <v>320</v>
      </c>
      <c r="G134" s="3" t="s">
        <v>327</v>
      </c>
      <c r="H134" s="3" t="s">
        <v>319</v>
      </c>
      <c r="I134" s="3" t="s">
        <v>311</v>
      </c>
      <c r="J134" s="3" t="s">
        <v>326</v>
      </c>
      <c r="K134" s="3" t="s">
        <v>312</v>
      </c>
      <c r="L134" s="4"/>
      <c r="M134" s="4"/>
    </row>
    <row r="135" spans="1:13" ht="18.75" x14ac:dyDescent="0.3">
      <c r="A135" s="3" t="s">
        <v>202</v>
      </c>
      <c r="B135" s="3" t="s">
        <v>239</v>
      </c>
      <c r="C135" s="3" t="str">
        <f t="shared" si="6"/>
        <v>5EME2</v>
      </c>
      <c r="D135" s="3" t="s">
        <v>320</v>
      </c>
      <c r="E135" s="3" t="s">
        <v>321</v>
      </c>
      <c r="F135" s="3" t="s">
        <v>327</v>
      </c>
      <c r="G135" s="3" t="s">
        <v>319</v>
      </c>
      <c r="H135" s="3" t="s">
        <v>310</v>
      </c>
      <c r="I135" s="3" t="s">
        <v>324</v>
      </c>
      <c r="J135" s="3" t="s">
        <v>313</v>
      </c>
      <c r="K135" s="3" t="s">
        <v>322</v>
      </c>
      <c r="L135" s="4"/>
      <c r="M135" s="4"/>
    </row>
    <row r="136" spans="1:13" ht="18.75" x14ac:dyDescent="0.3">
      <c r="A136" s="3" t="s">
        <v>240</v>
      </c>
      <c r="B136" s="3" t="s">
        <v>241</v>
      </c>
      <c r="C136" s="3" t="str">
        <f t="shared" si="6"/>
        <v>5EME2</v>
      </c>
      <c r="D136" s="3" t="s">
        <v>320</v>
      </c>
      <c r="E136" s="3" t="s">
        <v>321</v>
      </c>
      <c r="F136" s="3" t="s">
        <v>327</v>
      </c>
      <c r="G136" s="3" t="s">
        <v>319</v>
      </c>
      <c r="H136" s="3" t="s">
        <v>310</v>
      </c>
      <c r="I136" s="3" t="s">
        <v>324</v>
      </c>
      <c r="J136" s="3" t="s">
        <v>313</v>
      </c>
      <c r="K136" s="3" t="s">
        <v>322</v>
      </c>
      <c r="L136" s="4"/>
      <c r="M136" s="4"/>
    </row>
    <row r="137" spans="1:13" ht="18.75" x14ac:dyDescent="0.3">
      <c r="A137" s="3" t="s">
        <v>242</v>
      </c>
      <c r="B137" s="3" t="s">
        <v>243</v>
      </c>
      <c r="C137" s="3" t="str">
        <f t="shared" si="6"/>
        <v>5EME2</v>
      </c>
      <c r="D137" s="3" t="s">
        <v>320</v>
      </c>
      <c r="E137" s="3" t="s">
        <v>321</v>
      </c>
      <c r="F137" s="3" t="s">
        <v>310</v>
      </c>
      <c r="G137" s="3" t="s">
        <v>318</v>
      </c>
      <c r="H137" s="3" t="s">
        <v>319</v>
      </c>
      <c r="I137" s="3" t="s">
        <v>327</v>
      </c>
      <c r="J137" s="3" t="s">
        <v>312</v>
      </c>
      <c r="K137" s="3" t="s">
        <v>313</v>
      </c>
      <c r="L137" s="4"/>
      <c r="M137" s="4"/>
    </row>
    <row r="138" spans="1:13" ht="18.75" x14ac:dyDescent="0.3">
      <c r="A138" s="3" t="s">
        <v>244</v>
      </c>
      <c r="B138" s="3" t="s">
        <v>173</v>
      </c>
      <c r="C138" s="3" t="str">
        <f t="shared" si="6"/>
        <v>5EME2</v>
      </c>
      <c r="D138" s="3" t="s">
        <v>312</v>
      </c>
      <c r="E138" s="3" t="s">
        <v>320</v>
      </c>
      <c r="F138" s="3" t="s">
        <v>322</v>
      </c>
      <c r="G138" s="3" t="s">
        <v>319</v>
      </c>
      <c r="H138" s="3" t="s">
        <v>310</v>
      </c>
      <c r="I138" s="3" t="s">
        <v>327</v>
      </c>
      <c r="J138" s="3" t="s">
        <v>313</v>
      </c>
      <c r="K138" s="3" t="s">
        <v>311</v>
      </c>
      <c r="L138" s="4"/>
      <c r="M138" s="4"/>
    </row>
    <row r="139" spans="1:13" ht="18.75" x14ac:dyDescent="0.3">
      <c r="A139" s="3" t="s">
        <v>245</v>
      </c>
      <c r="B139" s="3" t="s">
        <v>246</v>
      </c>
      <c r="C139" s="3" t="s">
        <v>334</v>
      </c>
      <c r="D139" s="3" t="s">
        <v>319</v>
      </c>
      <c r="E139" s="3" t="s">
        <v>320</v>
      </c>
      <c r="F139" s="3" t="s">
        <v>318</v>
      </c>
      <c r="G139" s="3" t="s">
        <v>321</v>
      </c>
      <c r="H139" s="3" t="s">
        <v>316</v>
      </c>
      <c r="I139" s="3" t="s">
        <v>326</v>
      </c>
      <c r="J139" s="3" t="s">
        <v>324</v>
      </c>
      <c r="K139" s="3" t="s">
        <v>325</v>
      </c>
      <c r="L139" s="4"/>
      <c r="M139" s="4"/>
    </row>
    <row r="140" spans="1:13" ht="18.75" x14ac:dyDescent="0.3">
      <c r="A140" s="3" t="s">
        <v>247</v>
      </c>
      <c r="B140" s="3" t="s">
        <v>248</v>
      </c>
      <c r="C140" s="3" t="s">
        <v>334</v>
      </c>
      <c r="D140" s="3" t="s">
        <v>320</v>
      </c>
      <c r="E140" s="3" t="s">
        <v>319</v>
      </c>
      <c r="F140" s="3" t="s">
        <v>310</v>
      </c>
      <c r="G140" s="3" t="s">
        <v>327</v>
      </c>
      <c r="H140" s="3" t="s">
        <v>321</v>
      </c>
      <c r="I140" s="3" t="s">
        <v>324</v>
      </c>
      <c r="J140" s="3" t="s">
        <v>312</v>
      </c>
      <c r="K140" s="3" t="s">
        <v>323</v>
      </c>
      <c r="L140" s="4"/>
      <c r="M140" s="4"/>
    </row>
    <row r="141" spans="1:13" ht="18.75" x14ac:dyDescent="0.3">
      <c r="A141" s="3" t="s">
        <v>83</v>
      </c>
      <c r="B141" s="3" t="s">
        <v>249</v>
      </c>
      <c r="C141" s="3" t="s">
        <v>334</v>
      </c>
      <c r="D141" s="3" t="s">
        <v>319</v>
      </c>
      <c r="E141" s="3" t="s">
        <v>320</v>
      </c>
      <c r="F141" s="3" t="s">
        <v>318</v>
      </c>
      <c r="G141" s="3" t="s">
        <v>321</v>
      </c>
      <c r="H141" s="3" t="s">
        <v>326</v>
      </c>
      <c r="I141" s="3" t="s">
        <v>327</v>
      </c>
      <c r="J141" s="3" t="s">
        <v>315</v>
      </c>
      <c r="K141" s="3" t="s">
        <v>316</v>
      </c>
      <c r="L141" s="4"/>
      <c r="M141" s="4"/>
    </row>
    <row r="142" spans="1:13" ht="18.75" x14ac:dyDescent="0.3">
      <c r="A142" s="3" t="s">
        <v>52</v>
      </c>
      <c r="B142" s="3" t="s">
        <v>333</v>
      </c>
      <c r="C142" s="3" t="s">
        <v>334</v>
      </c>
      <c r="D142" s="3" t="s">
        <v>319</v>
      </c>
      <c r="E142" s="3" t="s">
        <v>312</v>
      </c>
      <c r="F142" s="3" t="s">
        <v>321</v>
      </c>
      <c r="G142" s="3" t="s">
        <v>324</v>
      </c>
      <c r="H142" s="3" t="s">
        <v>327</v>
      </c>
      <c r="I142" s="3" t="s">
        <v>310</v>
      </c>
      <c r="J142" s="3" t="s">
        <v>326</v>
      </c>
      <c r="K142" s="3" t="s">
        <v>316</v>
      </c>
      <c r="L142" s="4"/>
      <c r="M142" s="4"/>
    </row>
    <row r="143" spans="1:13" ht="18.75" x14ac:dyDescent="0.3">
      <c r="A143" s="3" t="s">
        <v>112</v>
      </c>
      <c r="B143" s="3" t="s">
        <v>250</v>
      </c>
      <c r="C143" s="3" t="s">
        <v>334</v>
      </c>
      <c r="D143" s="3" t="s">
        <v>319</v>
      </c>
      <c r="E143" s="3" t="s">
        <v>327</v>
      </c>
      <c r="F143" s="3" t="s">
        <v>320</v>
      </c>
      <c r="G143" s="3" t="s">
        <v>324</v>
      </c>
      <c r="H143" s="3" t="s">
        <v>321</v>
      </c>
      <c r="I143" s="3" t="s">
        <v>318</v>
      </c>
      <c r="J143" s="3" t="s">
        <v>316</v>
      </c>
      <c r="K143" s="3" t="s">
        <v>326</v>
      </c>
      <c r="L143" s="4"/>
      <c r="M143" s="4"/>
    </row>
    <row r="144" spans="1:13" ht="18.75" x14ac:dyDescent="0.3">
      <c r="A144" s="3" t="s">
        <v>251</v>
      </c>
      <c r="B144" s="3" t="s">
        <v>252</v>
      </c>
      <c r="C144" s="3" t="s">
        <v>334</v>
      </c>
      <c r="D144" s="3" t="s">
        <v>319</v>
      </c>
      <c r="E144" s="3" t="s">
        <v>325</v>
      </c>
      <c r="F144" s="3" t="s">
        <v>327</v>
      </c>
      <c r="G144" s="3" t="s">
        <v>326</v>
      </c>
      <c r="H144" s="3" t="s">
        <v>312</v>
      </c>
      <c r="I144" s="3" t="s">
        <v>324</v>
      </c>
      <c r="J144" s="3" t="s">
        <v>316</v>
      </c>
      <c r="K144" s="3" t="s">
        <v>314</v>
      </c>
      <c r="L144" s="4"/>
      <c r="M144" s="4"/>
    </row>
    <row r="145" spans="1:13" ht="18.75" x14ac:dyDescent="0.3">
      <c r="A145" s="3" t="s">
        <v>25</v>
      </c>
      <c r="B145" s="3" t="s">
        <v>200</v>
      </c>
      <c r="C145" s="3" t="s">
        <v>334</v>
      </c>
      <c r="D145" s="3" t="s">
        <v>321</v>
      </c>
      <c r="E145" s="3" t="s">
        <v>315</v>
      </c>
      <c r="F145" s="3" t="s">
        <v>310</v>
      </c>
      <c r="G145" s="3" t="s">
        <v>319</v>
      </c>
      <c r="H145" s="3" t="s">
        <v>312</v>
      </c>
      <c r="I145" s="3" t="s">
        <v>324</v>
      </c>
      <c r="J145" s="3" t="s">
        <v>314</v>
      </c>
      <c r="K145" s="3" t="s">
        <v>317</v>
      </c>
      <c r="L145" s="4"/>
      <c r="M145" s="4"/>
    </row>
    <row r="146" spans="1:13" ht="18.75" x14ac:dyDescent="0.3">
      <c r="A146" s="3" t="s">
        <v>25</v>
      </c>
      <c r="B146" s="3" t="s">
        <v>253</v>
      </c>
      <c r="C146" s="3" t="s">
        <v>334</v>
      </c>
      <c r="D146" s="3" t="s">
        <v>326</v>
      </c>
      <c r="E146" s="3" t="s">
        <v>315</v>
      </c>
      <c r="F146" s="3" t="s">
        <v>319</v>
      </c>
      <c r="G146" s="3" t="s">
        <v>320</v>
      </c>
      <c r="H146" s="3" t="s">
        <v>321</v>
      </c>
      <c r="I146" s="3" t="s">
        <v>312</v>
      </c>
      <c r="J146" s="3" t="s">
        <v>324</v>
      </c>
      <c r="K146" s="3" t="s">
        <v>310</v>
      </c>
      <c r="L146" s="4"/>
      <c r="M146" s="4"/>
    </row>
    <row r="147" spans="1:13" ht="18.75" x14ac:dyDescent="0.3">
      <c r="A147" s="3" t="s">
        <v>27</v>
      </c>
      <c r="B147" s="3" t="s">
        <v>254</v>
      </c>
      <c r="C147" s="3" t="s">
        <v>334</v>
      </c>
      <c r="D147" s="3" t="s">
        <v>319</v>
      </c>
      <c r="E147" s="3" t="s">
        <v>320</v>
      </c>
      <c r="F147" s="3" t="s">
        <v>312</v>
      </c>
      <c r="G147" s="3" t="s">
        <v>321</v>
      </c>
      <c r="H147" s="3" t="s">
        <v>326</v>
      </c>
      <c r="I147" s="3" t="s">
        <v>327</v>
      </c>
      <c r="J147" s="3" t="s">
        <v>316</v>
      </c>
      <c r="K147" s="3" t="s">
        <v>310</v>
      </c>
      <c r="L147" s="4"/>
      <c r="M147" s="4"/>
    </row>
    <row r="148" spans="1:13" ht="18.75" x14ac:dyDescent="0.3">
      <c r="A148" s="3" t="s">
        <v>255</v>
      </c>
      <c r="B148" s="3" t="s">
        <v>256</v>
      </c>
      <c r="C148" s="3" t="s">
        <v>334</v>
      </c>
      <c r="D148" s="3" t="s">
        <v>310</v>
      </c>
      <c r="E148" s="3" t="s">
        <v>313</v>
      </c>
      <c r="F148" s="3" t="s">
        <v>320</v>
      </c>
      <c r="G148" s="3" t="s">
        <v>327</v>
      </c>
      <c r="H148" s="3" t="s">
        <v>326</v>
      </c>
      <c r="I148" s="3" t="s">
        <v>319</v>
      </c>
      <c r="J148" s="3" t="s">
        <v>312</v>
      </c>
      <c r="K148" s="3" t="s">
        <v>316</v>
      </c>
      <c r="L148" s="4"/>
      <c r="M148" s="4"/>
    </row>
    <row r="149" spans="1:13" ht="18.75" x14ac:dyDescent="0.3">
      <c r="A149" s="3" t="s">
        <v>257</v>
      </c>
      <c r="B149" s="3" t="s">
        <v>258</v>
      </c>
      <c r="C149" s="3" t="s">
        <v>334</v>
      </c>
      <c r="D149" s="3" t="s">
        <v>320</v>
      </c>
      <c r="E149" s="3" t="s">
        <v>319</v>
      </c>
      <c r="F149" s="3" t="s">
        <v>313</v>
      </c>
      <c r="G149" s="3" t="s">
        <v>321</v>
      </c>
      <c r="H149" s="3" t="s">
        <v>310</v>
      </c>
      <c r="I149" s="3" t="s">
        <v>316</v>
      </c>
      <c r="J149" s="3" t="s">
        <v>325</v>
      </c>
      <c r="K149" s="3" t="s">
        <v>311</v>
      </c>
      <c r="L149" s="4"/>
      <c r="M149" s="4"/>
    </row>
    <row r="150" spans="1:13" ht="18.75" x14ac:dyDescent="0.3">
      <c r="A150" s="3" t="s">
        <v>170</v>
      </c>
      <c r="B150" s="3" t="s">
        <v>259</v>
      </c>
      <c r="C150" s="3" t="s">
        <v>334</v>
      </c>
      <c r="D150" s="3" t="s">
        <v>310</v>
      </c>
      <c r="E150" s="3" t="s">
        <v>320</v>
      </c>
      <c r="F150" s="3" t="s">
        <v>325</v>
      </c>
      <c r="G150" s="3" t="s">
        <v>327</v>
      </c>
      <c r="H150" s="3" t="s">
        <v>323</v>
      </c>
      <c r="I150" s="3" t="s">
        <v>318</v>
      </c>
      <c r="J150" s="3" t="s">
        <v>313</v>
      </c>
      <c r="K150" s="3" t="s">
        <v>324</v>
      </c>
      <c r="L150" s="4"/>
      <c r="M150" s="4"/>
    </row>
    <row r="151" spans="1:13" ht="18.75" x14ac:dyDescent="0.3">
      <c r="A151" s="3" t="s">
        <v>260</v>
      </c>
      <c r="B151" s="3" t="s">
        <v>160</v>
      </c>
      <c r="C151" s="3" t="s">
        <v>334</v>
      </c>
      <c r="D151" s="3" t="s">
        <v>320</v>
      </c>
      <c r="E151" s="3" t="s">
        <v>310</v>
      </c>
      <c r="F151" s="3" t="s">
        <v>324</v>
      </c>
      <c r="G151" s="3" t="s">
        <v>319</v>
      </c>
      <c r="H151" s="3" t="s">
        <v>325</v>
      </c>
      <c r="I151" s="3" t="s">
        <v>313</v>
      </c>
      <c r="J151" s="3" t="s">
        <v>327</v>
      </c>
      <c r="K151" s="3" t="s">
        <v>326</v>
      </c>
      <c r="L151" s="4"/>
      <c r="M151" s="4"/>
    </row>
    <row r="152" spans="1:13" ht="18.75" x14ac:dyDescent="0.3">
      <c r="A152" s="3" t="s">
        <v>134</v>
      </c>
      <c r="B152" s="3" t="s">
        <v>6</v>
      </c>
      <c r="C152" s="3" t="s">
        <v>334</v>
      </c>
      <c r="D152" s="3" t="s">
        <v>319</v>
      </c>
      <c r="E152" s="3" t="s">
        <v>320</v>
      </c>
      <c r="F152" s="3" t="s">
        <v>321</v>
      </c>
      <c r="G152" s="3" t="s">
        <v>324</v>
      </c>
      <c r="H152" s="3" t="s">
        <v>325</v>
      </c>
      <c r="I152" s="3" t="s">
        <v>310</v>
      </c>
      <c r="J152" s="3" t="s">
        <v>318</v>
      </c>
      <c r="K152" s="3" t="s">
        <v>322</v>
      </c>
      <c r="L152" s="4"/>
      <c r="M152" s="4"/>
    </row>
    <row r="153" spans="1:13" ht="18.75" x14ac:dyDescent="0.3">
      <c r="A153" s="3" t="s">
        <v>102</v>
      </c>
      <c r="B153" s="3" t="s">
        <v>261</v>
      </c>
      <c r="C153" s="3" t="s">
        <v>334</v>
      </c>
      <c r="D153" s="3" t="s">
        <v>320</v>
      </c>
      <c r="E153" s="3" t="s">
        <v>321</v>
      </c>
      <c r="F153" s="3" t="s">
        <v>319</v>
      </c>
      <c r="G153" s="3" t="s">
        <v>313</v>
      </c>
      <c r="H153" s="3" t="s">
        <v>326</v>
      </c>
      <c r="I153" s="3" t="s">
        <v>327</v>
      </c>
      <c r="J153" s="3" t="s">
        <v>318</v>
      </c>
      <c r="K153" s="3" t="s">
        <v>316</v>
      </c>
      <c r="L153" s="4"/>
      <c r="M153" s="4"/>
    </row>
    <row r="154" spans="1:13" ht="18.75" x14ac:dyDescent="0.3">
      <c r="A154" s="3" t="s">
        <v>262</v>
      </c>
      <c r="B154" s="3" t="s">
        <v>58</v>
      </c>
      <c r="C154" s="3" t="s">
        <v>334</v>
      </c>
      <c r="D154" s="3" t="s">
        <v>320</v>
      </c>
      <c r="E154" s="3" t="s">
        <v>319</v>
      </c>
      <c r="F154" s="3" t="s">
        <v>327</v>
      </c>
      <c r="G154" s="3" t="s">
        <v>323</v>
      </c>
      <c r="H154" s="3" t="s">
        <v>313</v>
      </c>
      <c r="I154" s="3" t="s">
        <v>310</v>
      </c>
      <c r="J154" s="3" t="s">
        <v>326</v>
      </c>
      <c r="K154" s="3" t="s">
        <v>316</v>
      </c>
      <c r="L154" s="4"/>
      <c r="M154" s="4"/>
    </row>
    <row r="155" spans="1:13" ht="18.75" x14ac:dyDescent="0.3">
      <c r="A155" s="3" t="s">
        <v>263</v>
      </c>
      <c r="B155" s="3" t="s">
        <v>264</v>
      </c>
      <c r="C155" s="3" t="s">
        <v>334</v>
      </c>
      <c r="D155" s="3" t="s">
        <v>321</v>
      </c>
      <c r="E155" s="3" t="s">
        <v>323</v>
      </c>
      <c r="F155" s="3" t="s">
        <v>313</v>
      </c>
      <c r="G155" s="3" t="s">
        <v>326</v>
      </c>
      <c r="H155" s="3" t="s">
        <v>319</v>
      </c>
      <c r="I155" s="3" t="s">
        <v>324</v>
      </c>
      <c r="J155" s="3" t="s">
        <v>310</v>
      </c>
      <c r="K155" s="3" t="s">
        <v>327</v>
      </c>
      <c r="L155" s="4"/>
      <c r="M155" s="4"/>
    </row>
    <row r="156" spans="1:13" ht="18.75" x14ac:dyDescent="0.3">
      <c r="A156" s="3" t="s">
        <v>265</v>
      </c>
      <c r="B156" s="3" t="s">
        <v>147</v>
      </c>
      <c r="C156" s="3" t="s">
        <v>334</v>
      </c>
      <c r="D156" s="3" t="s">
        <v>320</v>
      </c>
      <c r="E156" s="3" t="s">
        <v>321</v>
      </c>
      <c r="F156" s="3" t="s">
        <v>325</v>
      </c>
      <c r="G156" s="3" t="s">
        <v>313</v>
      </c>
      <c r="H156" s="3" t="s">
        <v>318</v>
      </c>
      <c r="I156" s="3" t="s">
        <v>316</v>
      </c>
      <c r="J156" s="3" t="s">
        <v>310</v>
      </c>
      <c r="K156" s="3" t="s">
        <v>311</v>
      </c>
      <c r="L156" s="4"/>
      <c r="M156" s="4"/>
    </row>
    <row r="157" spans="1:13" ht="18.75" x14ac:dyDescent="0.3">
      <c r="A157" s="3" t="s">
        <v>138</v>
      </c>
      <c r="B157" s="3" t="s">
        <v>266</v>
      </c>
      <c r="C157" s="3" t="s">
        <v>334</v>
      </c>
      <c r="D157" s="3" t="s">
        <v>320</v>
      </c>
      <c r="E157" s="3" t="s">
        <v>310</v>
      </c>
      <c r="F157" s="3" t="s">
        <v>319</v>
      </c>
      <c r="G157" s="3" t="s">
        <v>315</v>
      </c>
      <c r="H157" s="3" t="s">
        <v>313</v>
      </c>
      <c r="I157" s="3" t="s">
        <v>321</v>
      </c>
      <c r="J157" s="3" t="s">
        <v>323</v>
      </c>
      <c r="K157" s="3" t="s">
        <v>318</v>
      </c>
      <c r="L157" s="4"/>
      <c r="M157" s="4"/>
    </row>
    <row r="158" spans="1:13" ht="18.75" x14ac:dyDescent="0.3">
      <c r="A158" s="3" t="s">
        <v>141</v>
      </c>
      <c r="B158" s="3" t="s">
        <v>127</v>
      </c>
      <c r="C158" s="3" t="str">
        <f t="shared" ref="C158:C169" si="7">"6EME2"</f>
        <v>6EME2</v>
      </c>
      <c r="D158" s="3" t="s">
        <v>320</v>
      </c>
      <c r="E158" s="3" t="s">
        <v>325</v>
      </c>
      <c r="F158" s="3" t="s">
        <v>310</v>
      </c>
      <c r="G158" s="3" t="s">
        <v>321</v>
      </c>
      <c r="H158" s="3" t="s">
        <v>315</v>
      </c>
      <c r="I158" s="3" t="s">
        <v>314</v>
      </c>
      <c r="J158" s="3" t="s">
        <v>316</v>
      </c>
      <c r="K158" s="3" t="s">
        <v>327</v>
      </c>
      <c r="L158" s="4"/>
      <c r="M158" s="4"/>
    </row>
    <row r="159" spans="1:13" ht="18.75" x14ac:dyDescent="0.3">
      <c r="A159" s="3" t="s">
        <v>267</v>
      </c>
      <c r="B159" s="3" t="s">
        <v>74</v>
      </c>
      <c r="C159" s="3" t="str">
        <f t="shared" si="7"/>
        <v>6EME2</v>
      </c>
      <c r="D159" s="3" t="s">
        <v>310</v>
      </c>
      <c r="E159" s="3" t="s">
        <v>325</v>
      </c>
      <c r="F159" s="3" t="s">
        <v>322</v>
      </c>
      <c r="G159" s="3" t="s">
        <v>318</v>
      </c>
      <c r="H159" s="3" t="s">
        <v>326</v>
      </c>
      <c r="I159" s="3" t="s">
        <v>319</v>
      </c>
      <c r="J159" s="3" t="s">
        <v>315</v>
      </c>
      <c r="K159" s="3" t="s">
        <v>324</v>
      </c>
      <c r="L159" s="4"/>
      <c r="M159" s="4"/>
    </row>
    <row r="160" spans="1:13" ht="18.75" x14ac:dyDescent="0.3">
      <c r="A160" s="3" t="s">
        <v>268</v>
      </c>
      <c r="B160" s="3" t="s">
        <v>4</v>
      </c>
      <c r="C160" s="3" t="str">
        <f t="shared" si="7"/>
        <v>6EME2</v>
      </c>
      <c r="D160" s="3" t="s">
        <v>319</v>
      </c>
      <c r="E160" s="3" t="s">
        <v>310</v>
      </c>
      <c r="F160" s="3" t="s">
        <v>324</v>
      </c>
      <c r="G160" s="3" t="s">
        <v>321</v>
      </c>
      <c r="H160" s="3" t="s">
        <v>326</v>
      </c>
      <c r="I160" s="3" t="s">
        <v>319</v>
      </c>
      <c r="J160" s="3" t="s">
        <v>316</v>
      </c>
      <c r="K160" s="3" t="s">
        <v>320</v>
      </c>
      <c r="L160" s="4"/>
      <c r="M160" s="4"/>
    </row>
    <row r="161" spans="1:13" ht="18.75" x14ac:dyDescent="0.3">
      <c r="A161" s="3" t="s">
        <v>269</v>
      </c>
      <c r="B161" s="3" t="s">
        <v>270</v>
      </c>
      <c r="C161" s="3" t="str">
        <f t="shared" si="7"/>
        <v>6EME2</v>
      </c>
      <c r="D161" s="3" t="s">
        <v>320</v>
      </c>
      <c r="E161" s="3" t="s">
        <v>310</v>
      </c>
      <c r="F161" s="3" t="s">
        <v>319</v>
      </c>
      <c r="G161" s="3" t="s">
        <v>325</v>
      </c>
      <c r="H161" s="3" t="s">
        <v>324</v>
      </c>
      <c r="I161" s="3" t="s">
        <v>321</v>
      </c>
      <c r="J161" s="3" t="s">
        <v>326</v>
      </c>
      <c r="K161" s="3" t="s">
        <v>315</v>
      </c>
      <c r="L161" s="4"/>
      <c r="M161" s="4"/>
    </row>
    <row r="162" spans="1:13" ht="18.75" x14ac:dyDescent="0.3">
      <c r="A162" s="3" t="s">
        <v>56</v>
      </c>
      <c r="B162" s="3" t="s">
        <v>271</v>
      </c>
      <c r="C162" s="3" t="str">
        <f t="shared" si="7"/>
        <v>6EME2</v>
      </c>
      <c r="D162" s="3" t="s">
        <v>320</v>
      </c>
      <c r="E162" s="3" t="s">
        <v>323</v>
      </c>
      <c r="F162" s="3" t="s">
        <v>310</v>
      </c>
      <c r="G162" s="3" t="s">
        <v>319</v>
      </c>
      <c r="H162" s="3" t="s">
        <v>322</v>
      </c>
      <c r="I162" s="3" t="s">
        <v>315</v>
      </c>
      <c r="J162" s="3" t="s">
        <v>326</v>
      </c>
      <c r="K162" s="3" t="s">
        <v>324</v>
      </c>
      <c r="L162" s="4"/>
      <c r="M162" s="4"/>
    </row>
    <row r="163" spans="1:13" ht="18.75" x14ac:dyDescent="0.3">
      <c r="A163" s="3" t="s">
        <v>272</v>
      </c>
      <c r="B163" s="3" t="s">
        <v>273</v>
      </c>
      <c r="C163" s="3" t="str">
        <f t="shared" si="7"/>
        <v>6EME2</v>
      </c>
      <c r="D163" s="3" t="s">
        <v>310</v>
      </c>
      <c r="E163" s="3" t="s">
        <v>320</v>
      </c>
      <c r="F163" s="3" t="s">
        <v>321</v>
      </c>
      <c r="G163" s="3" t="s">
        <v>317</v>
      </c>
      <c r="H163" s="3" t="s">
        <v>319</v>
      </c>
      <c r="I163" s="3" t="s">
        <v>326</v>
      </c>
      <c r="J163" s="3" t="s">
        <v>324</v>
      </c>
      <c r="K163" s="3" t="s">
        <v>316</v>
      </c>
      <c r="L163" s="4"/>
      <c r="M163" s="4"/>
    </row>
    <row r="164" spans="1:13" ht="18.75" x14ac:dyDescent="0.3">
      <c r="A164" s="3" t="s">
        <v>274</v>
      </c>
      <c r="B164" s="3" t="s">
        <v>85</v>
      </c>
      <c r="C164" s="3" t="str">
        <f t="shared" si="7"/>
        <v>6EME2</v>
      </c>
      <c r="D164" s="3" t="s">
        <v>320</v>
      </c>
      <c r="E164" s="3" t="s">
        <v>325</v>
      </c>
      <c r="F164" s="3" t="s">
        <v>310</v>
      </c>
      <c r="G164" s="3" t="s">
        <v>321</v>
      </c>
      <c r="H164" s="3" t="s">
        <v>315</v>
      </c>
      <c r="I164" s="3" t="s">
        <v>314</v>
      </c>
      <c r="J164" s="3" t="s">
        <v>316</v>
      </c>
      <c r="K164" s="3" t="s">
        <v>327</v>
      </c>
      <c r="L164" s="4"/>
      <c r="M164" s="4"/>
    </row>
    <row r="165" spans="1:13" ht="18.75" x14ac:dyDescent="0.3">
      <c r="A165" s="3" t="s">
        <v>275</v>
      </c>
      <c r="B165" s="3" t="s">
        <v>276</v>
      </c>
      <c r="C165" s="3" t="str">
        <f t="shared" si="7"/>
        <v>6EME2</v>
      </c>
      <c r="D165" s="3"/>
      <c r="E165" s="3"/>
      <c r="F165" s="3"/>
      <c r="G165" s="3"/>
      <c r="H165" s="3"/>
      <c r="I165" s="3"/>
      <c r="J165" s="3"/>
      <c r="K165" s="3"/>
      <c r="L165" s="4"/>
      <c r="M165" s="4"/>
    </row>
    <row r="166" spans="1:13" ht="18.75" x14ac:dyDescent="0.3">
      <c r="A166" s="3" t="s">
        <v>64</v>
      </c>
      <c r="B166" s="3" t="s">
        <v>277</v>
      </c>
      <c r="C166" s="3" t="str">
        <f t="shared" si="7"/>
        <v>6EME2</v>
      </c>
      <c r="D166" s="3" t="s">
        <v>319</v>
      </c>
      <c r="E166" s="3" t="s">
        <v>321</v>
      </c>
      <c r="F166" s="3" t="s">
        <v>320</v>
      </c>
      <c r="G166" s="3" t="s">
        <v>324</v>
      </c>
      <c r="H166" s="3" t="s">
        <v>326</v>
      </c>
      <c r="I166" s="3" t="s">
        <v>322</v>
      </c>
      <c r="J166" s="3" t="s">
        <v>318</v>
      </c>
      <c r="K166" s="3" t="s">
        <v>310</v>
      </c>
      <c r="L166" s="4"/>
      <c r="M166" s="4"/>
    </row>
    <row r="167" spans="1:13" ht="18.75" x14ac:dyDescent="0.3">
      <c r="A167" s="3" t="s">
        <v>278</v>
      </c>
      <c r="B167" s="3" t="s">
        <v>279</v>
      </c>
      <c r="C167" s="3" t="str">
        <f t="shared" si="7"/>
        <v>6EME2</v>
      </c>
      <c r="D167" s="3" t="s">
        <v>320</v>
      </c>
      <c r="E167" s="3" t="s">
        <v>310</v>
      </c>
      <c r="F167" s="3" t="s">
        <v>322</v>
      </c>
      <c r="G167" s="3" t="s">
        <v>314</v>
      </c>
      <c r="H167" s="3" t="s">
        <v>316</v>
      </c>
      <c r="I167" s="3" t="s">
        <v>325</v>
      </c>
      <c r="J167" s="3" t="s">
        <v>324</v>
      </c>
      <c r="K167" s="3" t="s">
        <v>323</v>
      </c>
      <c r="L167" s="4"/>
      <c r="M167" s="4"/>
    </row>
    <row r="168" spans="1:13" ht="18.75" x14ac:dyDescent="0.3">
      <c r="A168" s="3" t="s">
        <v>280</v>
      </c>
      <c r="B168" s="3" t="s">
        <v>281</v>
      </c>
      <c r="C168" s="3" t="str">
        <f t="shared" si="7"/>
        <v>6EME2</v>
      </c>
      <c r="D168" s="3" t="s">
        <v>320</v>
      </c>
      <c r="E168" s="3" t="s">
        <v>310</v>
      </c>
      <c r="F168" s="3" t="s">
        <v>324</v>
      </c>
      <c r="G168" s="3" t="s">
        <v>325</v>
      </c>
      <c r="H168" s="3" t="s">
        <v>319</v>
      </c>
      <c r="I168" s="3" t="s">
        <v>316</v>
      </c>
      <c r="J168" s="3" t="s">
        <v>318</v>
      </c>
      <c r="K168" s="3" t="s">
        <v>326</v>
      </c>
      <c r="L168" s="4"/>
      <c r="M168" s="4"/>
    </row>
    <row r="169" spans="1:13" ht="18.75" x14ac:dyDescent="0.3">
      <c r="A169" s="3" t="s">
        <v>282</v>
      </c>
      <c r="B169" s="3" t="s">
        <v>253</v>
      </c>
      <c r="C169" s="3" t="str">
        <f t="shared" si="7"/>
        <v>6EME2</v>
      </c>
      <c r="D169" s="3" t="s">
        <v>320</v>
      </c>
      <c r="E169" s="3" t="s">
        <v>325</v>
      </c>
      <c r="F169" s="3" t="s">
        <v>310</v>
      </c>
      <c r="G169" s="3" t="s">
        <v>321</v>
      </c>
      <c r="H169" s="3" t="s">
        <v>315</v>
      </c>
      <c r="I169" s="3" t="s">
        <v>314</v>
      </c>
      <c r="J169" s="3" t="s">
        <v>316</v>
      </c>
      <c r="K169" s="3" t="s">
        <v>327</v>
      </c>
      <c r="L169" s="4"/>
      <c r="M169" s="4"/>
    </row>
    <row r="170" spans="1:13" ht="18.75" x14ac:dyDescent="0.3">
      <c r="A170" s="3" t="s">
        <v>328</v>
      </c>
      <c r="B170" s="3" t="s">
        <v>329</v>
      </c>
      <c r="C170" s="3" t="s">
        <v>330</v>
      </c>
      <c r="D170" s="3" t="s">
        <v>310</v>
      </c>
      <c r="E170" s="3" t="s">
        <v>312</v>
      </c>
      <c r="F170" s="3" t="s">
        <v>313</v>
      </c>
      <c r="G170" s="3" t="s">
        <v>316</v>
      </c>
      <c r="H170" s="3" t="s">
        <v>319</v>
      </c>
      <c r="I170" s="3" t="s">
        <v>320</v>
      </c>
      <c r="J170" s="3" t="s">
        <v>321</v>
      </c>
      <c r="K170" s="3" t="s">
        <v>327</v>
      </c>
      <c r="L170" s="4"/>
      <c r="M170" s="4"/>
    </row>
    <row r="171" spans="1:13" ht="18.75" x14ac:dyDescent="0.3">
      <c r="A171" s="3" t="s">
        <v>283</v>
      </c>
      <c r="B171" s="3" t="s">
        <v>57</v>
      </c>
      <c r="C171" s="3" t="str">
        <f>"6EME2"</f>
        <v>6EME2</v>
      </c>
      <c r="D171" s="3" t="s">
        <v>316</v>
      </c>
      <c r="E171" s="3" t="s">
        <v>325</v>
      </c>
      <c r="F171" s="3" t="s">
        <v>320</v>
      </c>
      <c r="G171" s="3" t="s">
        <v>310</v>
      </c>
      <c r="H171" s="3" t="s">
        <v>319</v>
      </c>
      <c r="I171" s="3" t="s">
        <v>321</v>
      </c>
      <c r="J171" s="3" t="s">
        <v>327</v>
      </c>
      <c r="K171" s="3" t="s">
        <v>324</v>
      </c>
      <c r="L171" s="4"/>
      <c r="M171" s="4"/>
    </row>
    <row r="172" spans="1:13" ht="18.75" x14ac:dyDescent="0.3">
      <c r="A172" s="3" t="s">
        <v>37</v>
      </c>
      <c r="B172" s="3" t="s">
        <v>51</v>
      </c>
      <c r="C172" s="3" t="str">
        <f>"6EME2"</f>
        <v>6EME2</v>
      </c>
      <c r="D172" s="3" t="s">
        <v>320</v>
      </c>
      <c r="E172" s="3" t="s">
        <v>310</v>
      </c>
      <c r="F172" s="3" t="s">
        <v>325</v>
      </c>
      <c r="G172" s="3" t="s">
        <v>319</v>
      </c>
      <c r="H172" s="3" t="s">
        <v>324</v>
      </c>
      <c r="I172" s="3" t="s">
        <v>326</v>
      </c>
      <c r="J172" s="3" t="s">
        <v>316</v>
      </c>
      <c r="K172" s="3" t="s">
        <v>315</v>
      </c>
      <c r="L172" s="4"/>
      <c r="M172" s="4"/>
    </row>
    <row r="173" spans="1:13" ht="18.75" x14ac:dyDescent="0.3">
      <c r="A173" s="3" t="s">
        <v>284</v>
      </c>
      <c r="B173" s="3" t="s">
        <v>285</v>
      </c>
      <c r="C173" s="3" t="str">
        <f>"6EME2"</f>
        <v>6EME2</v>
      </c>
      <c r="D173" s="3" t="s">
        <v>319</v>
      </c>
      <c r="E173" s="3" t="s">
        <v>313</v>
      </c>
      <c r="F173" s="3" t="s">
        <v>316</v>
      </c>
      <c r="G173" s="3" t="s">
        <v>312</v>
      </c>
      <c r="H173" s="3" t="s">
        <v>310</v>
      </c>
      <c r="I173" s="3" t="s">
        <v>325</v>
      </c>
      <c r="J173" s="3" t="s">
        <v>311</v>
      </c>
      <c r="K173" s="3" t="s">
        <v>327</v>
      </c>
      <c r="L173" s="4"/>
      <c r="M173" s="4"/>
    </row>
    <row r="174" spans="1:13" ht="18.75" x14ac:dyDescent="0.3">
      <c r="A174" s="3" t="s">
        <v>286</v>
      </c>
      <c r="B174" s="3" t="s">
        <v>200</v>
      </c>
      <c r="C174" s="3" t="str">
        <f>"6EME2"</f>
        <v>6EME2</v>
      </c>
      <c r="D174" s="3" t="s">
        <v>320</v>
      </c>
      <c r="E174" s="3" t="s">
        <v>310</v>
      </c>
      <c r="F174" s="3" t="s">
        <v>319</v>
      </c>
      <c r="G174" s="3" t="s">
        <v>323</v>
      </c>
      <c r="H174" s="3" t="s">
        <v>315</v>
      </c>
      <c r="I174" s="3" t="s">
        <v>321</v>
      </c>
      <c r="J174" s="3" t="s">
        <v>322</v>
      </c>
      <c r="K174" s="3" t="s">
        <v>314</v>
      </c>
      <c r="L174" s="4"/>
      <c r="M174" s="4"/>
    </row>
    <row r="175" spans="1:13" ht="18.75" x14ac:dyDescent="0.3">
      <c r="A175" s="3" t="s">
        <v>331</v>
      </c>
      <c r="B175" s="3" t="s">
        <v>332</v>
      </c>
      <c r="C175" s="3" t="s">
        <v>330</v>
      </c>
      <c r="D175" s="3" t="s">
        <v>315</v>
      </c>
      <c r="E175" s="3" t="s">
        <v>321</v>
      </c>
      <c r="F175" s="3" t="s">
        <v>327</v>
      </c>
      <c r="G175" s="3" t="s">
        <v>316</v>
      </c>
      <c r="H175" s="3" t="s">
        <v>314</v>
      </c>
      <c r="I175" s="3" t="s">
        <v>311</v>
      </c>
      <c r="J175" s="3" t="s">
        <v>320</v>
      </c>
      <c r="K175" s="3" t="s">
        <v>322</v>
      </c>
      <c r="L175" s="4"/>
      <c r="M175" s="4"/>
    </row>
    <row r="176" spans="1:13" ht="18.75" x14ac:dyDescent="0.3">
      <c r="A176" s="3" t="s">
        <v>287</v>
      </c>
      <c r="B176" s="3" t="s">
        <v>288</v>
      </c>
      <c r="C176" s="3" t="str">
        <f t="shared" ref="C176:C191" si="8">"6EME3"</f>
        <v>6EME3</v>
      </c>
      <c r="D176" s="3" t="s">
        <v>320</v>
      </c>
      <c r="E176" s="3" t="s">
        <v>319</v>
      </c>
      <c r="F176" s="3" t="s">
        <v>310</v>
      </c>
      <c r="G176" s="3" t="s">
        <v>324</v>
      </c>
      <c r="H176" s="3" t="s">
        <v>321</v>
      </c>
      <c r="I176" s="3" t="s">
        <v>327</v>
      </c>
      <c r="J176" s="3" t="s">
        <v>326</v>
      </c>
      <c r="K176" s="3" t="s">
        <v>325</v>
      </c>
      <c r="L176" s="4"/>
      <c r="M176" s="4"/>
    </row>
    <row r="177" spans="1:13" ht="18.75" x14ac:dyDescent="0.3">
      <c r="A177" s="3" t="s">
        <v>289</v>
      </c>
      <c r="B177" s="3" t="s">
        <v>290</v>
      </c>
      <c r="C177" s="3" t="str">
        <f t="shared" si="8"/>
        <v>6EME3</v>
      </c>
      <c r="D177" s="3" t="s">
        <v>314</v>
      </c>
      <c r="E177" s="3" t="s">
        <v>315</v>
      </c>
      <c r="F177" s="3" t="s">
        <v>310</v>
      </c>
      <c r="G177" s="3" t="s">
        <v>316</v>
      </c>
      <c r="H177" s="3" t="s">
        <v>326</v>
      </c>
      <c r="I177" s="3" t="s">
        <v>324</v>
      </c>
      <c r="J177" s="3" t="s">
        <v>327</v>
      </c>
      <c r="K177" s="3" t="s">
        <v>319</v>
      </c>
      <c r="L177" s="4"/>
      <c r="M177" s="4"/>
    </row>
    <row r="178" spans="1:13" ht="18.75" x14ac:dyDescent="0.3">
      <c r="A178" s="3" t="s">
        <v>291</v>
      </c>
      <c r="B178" s="3" t="s">
        <v>292</v>
      </c>
      <c r="C178" s="3" t="str">
        <f t="shared" si="8"/>
        <v>6EME3</v>
      </c>
      <c r="D178" s="3" t="s">
        <v>318</v>
      </c>
      <c r="E178" s="3" t="s">
        <v>326</v>
      </c>
      <c r="F178" s="3" t="s">
        <v>324</v>
      </c>
      <c r="G178" s="3" t="s">
        <v>319</v>
      </c>
      <c r="H178" s="3" t="s">
        <v>310</v>
      </c>
      <c r="I178" s="3" t="s">
        <v>315</v>
      </c>
      <c r="J178" s="3" t="s">
        <v>314</v>
      </c>
      <c r="K178" s="3" t="s">
        <v>313</v>
      </c>
      <c r="L178" s="4"/>
      <c r="M178" s="4"/>
    </row>
    <row r="179" spans="1:13" ht="18.75" x14ac:dyDescent="0.3">
      <c r="A179" s="3" t="s">
        <v>293</v>
      </c>
      <c r="B179" s="3" t="s">
        <v>294</v>
      </c>
      <c r="C179" s="3" t="str">
        <f t="shared" si="8"/>
        <v>6EME3</v>
      </c>
      <c r="D179" s="3" t="s">
        <v>318</v>
      </c>
      <c r="E179" s="3" t="s">
        <v>310</v>
      </c>
      <c r="F179" s="3" t="s">
        <v>322</v>
      </c>
      <c r="G179" s="3" t="s">
        <v>324</v>
      </c>
      <c r="H179" s="3" t="s">
        <v>326</v>
      </c>
      <c r="I179" s="3" t="s">
        <v>321</v>
      </c>
      <c r="J179" s="3" t="s">
        <v>317</v>
      </c>
      <c r="K179" s="3" t="s">
        <v>323</v>
      </c>
      <c r="L179" s="4"/>
      <c r="M179" s="4"/>
    </row>
    <row r="180" spans="1:13" ht="18.75" x14ac:dyDescent="0.3">
      <c r="A180" s="3" t="s">
        <v>295</v>
      </c>
      <c r="B180" s="3" t="s">
        <v>296</v>
      </c>
      <c r="C180" s="3" t="str">
        <f t="shared" si="8"/>
        <v>6EME3</v>
      </c>
      <c r="D180" s="3" t="s">
        <v>320</v>
      </c>
      <c r="E180" s="3" t="s">
        <v>326</v>
      </c>
      <c r="F180" s="3" t="s">
        <v>312</v>
      </c>
      <c r="G180" s="3" t="s">
        <v>310</v>
      </c>
      <c r="H180" s="3" t="s">
        <v>315</v>
      </c>
      <c r="I180" s="3" t="s">
        <v>327</v>
      </c>
      <c r="J180" s="3" t="s">
        <v>322</v>
      </c>
      <c r="K180" s="3" t="s">
        <v>319</v>
      </c>
      <c r="L180" s="4"/>
      <c r="M180" s="4"/>
    </row>
    <row r="181" spans="1:13" ht="18.75" x14ac:dyDescent="0.3">
      <c r="A181" s="3" t="s">
        <v>297</v>
      </c>
      <c r="B181" s="3" t="s">
        <v>298</v>
      </c>
      <c r="C181" s="3" t="str">
        <f t="shared" si="8"/>
        <v>6EME3</v>
      </c>
      <c r="D181" s="3" t="s">
        <v>321</v>
      </c>
      <c r="E181" s="3" t="s">
        <v>314</v>
      </c>
      <c r="F181" s="3" t="s">
        <v>319</v>
      </c>
      <c r="G181" s="3" t="s">
        <v>310</v>
      </c>
      <c r="H181" s="3" t="s">
        <v>326</v>
      </c>
      <c r="I181" s="3" t="s">
        <v>323</v>
      </c>
      <c r="J181" s="3" t="s">
        <v>324</v>
      </c>
      <c r="K181" s="3" t="s">
        <v>325</v>
      </c>
      <c r="L181" s="4"/>
      <c r="M181" s="4"/>
    </row>
    <row r="182" spans="1:13" ht="18.75" x14ac:dyDescent="0.3">
      <c r="A182" s="3" t="s">
        <v>69</v>
      </c>
      <c r="B182" s="3" t="s">
        <v>299</v>
      </c>
      <c r="C182" s="3" t="str">
        <f t="shared" si="8"/>
        <v>6EME3</v>
      </c>
      <c r="D182" s="3" t="s">
        <v>319</v>
      </c>
      <c r="E182" s="3" t="s">
        <v>310</v>
      </c>
      <c r="F182" s="3" t="s">
        <v>313</v>
      </c>
      <c r="G182" s="3" t="s">
        <v>326</v>
      </c>
      <c r="H182" s="3" t="s">
        <v>323</v>
      </c>
      <c r="I182" s="3" t="s">
        <v>327</v>
      </c>
      <c r="J182" s="3" t="s">
        <v>318</v>
      </c>
      <c r="K182" s="3" t="s">
        <v>314</v>
      </c>
      <c r="L182" s="4"/>
      <c r="M182" s="4"/>
    </row>
    <row r="183" spans="1:13" ht="18.75" x14ac:dyDescent="0.3">
      <c r="A183" s="3" t="s">
        <v>164</v>
      </c>
      <c r="B183" s="3" t="s">
        <v>300</v>
      </c>
      <c r="C183" s="3" t="str">
        <f t="shared" si="8"/>
        <v>6EME3</v>
      </c>
      <c r="D183" s="3" t="s">
        <v>319</v>
      </c>
      <c r="E183" s="3" t="s">
        <v>310</v>
      </c>
      <c r="F183" s="3" t="s">
        <v>313</v>
      </c>
      <c r="G183" s="3" t="s">
        <v>326</v>
      </c>
      <c r="H183" s="3" t="s">
        <v>323</v>
      </c>
      <c r="I183" s="3" t="s">
        <v>327</v>
      </c>
      <c r="J183" s="3" t="s">
        <v>318</v>
      </c>
      <c r="K183" s="3" t="s">
        <v>314</v>
      </c>
      <c r="L183" s="4"/>
      <c r="M183" s="4"/>
    </row>
    <row r="184" spans="1:13" ht="18.75" x14ac:dyDescent="0.3">
      <c r="A184" s="3" t="s">
        <v>301</v>
      </c>
      <c r="B184" s="3" t="s">
        <v>53</v>
      </c>
      <c r="C184" s="3" t="str">
        <f t="shared" si="8"/>
        <v>6EME3</v>
      </c>
      <c r="D184" s="3" t="s">
        <v>320</v>
      </c>
      <c r="E184" s="3" t="s">
        <v>322</v>
      </c>
      <c r="F184" s="3" t="s">
        <v>324</v>
      </c>
      <c r="G184" s="3" t="s">
        <v>327</v>
      </c>
      <c r="H184" s="3" t="s">
        <v>311</v>
      </c>
      <c r="I184" s="3" t="s">
        <v>310</v>
      </c>
      <c r="J184" s="3" t="s">
        <v>323</v>
      </c>
      <c r="K184" s="3" t="s">
        <v>325</v>
      </c>
      <c r="L184" s="4"/>
      <c r="M184" s="4"/>
    </row>
    <row r="185" spans="1:13" ht="18.75" x14ac:dyDescent="0.3">
      <c r="A185" s="3" t="s">
        <v>170</v>
      </c>
      <c r="B185" s="3" t="s">
        <v>302</v>
      </c>
      <c r="C185" s="3" t="str">
        <f t="shared" si="8"/>
        <v>6EME3</v>
      </c>
      <c r="D185" s="3" t="s">
        <v>318</v>
      </c>
      <c r="E185" s="3" t="s">
        <v>310</v>
      </c>
      <c r="F185" s="3" t="s">
        <v>322</v>
      </c>
      <c r="G185" s="3" t="s">
        <v>324</v>
      </c>
      <c r="H185" s="3" t="s">
        <v>326</v>
      </c>
      <c r="I185" s="3" t="s">
        <v>321</v>
      </c>
      <c r="J185" s="3" t="s">
        <v>317</v>
      </c>
      <c r="K185" s="3" t="s">
        <v>323</v>
      </c>
      <c r="L185" s="4"/>
      <c r="M185" s="4"/>
    </row>
    <row r="186" spans="1:13" ht="18.75" x14ac:dyDescent="0.3">
      <c r="A186" s="3" t="s">
        <v>303</v>
      </c>
      <c r="B186" s="3" t="s">
        <v>198</v>
      </c>
      <c r="C186" s="3" t="str">
        <f t="shared" si="8"/>
        <v>6EME3</v>
      </c>
      <c r="D186" s="3" t="s">
        <v>319</v>
      </c>
      <c r="E186" s="3" t="s">
        <v>320</v>
      </c>
      <c r="F186" s="3" t="s">
        <v>310</v>
      </c>
      <c r="G186" s="3" t="s">
        <v>318</v>
      </c>
      <c r="H186" s="3" t="s">
        <v>323</v>
      </c>
      <c r="I186" s="3" t="s">
        <v>313</v>
      </c>
      <c r="J186" s="3" t="s">
        <v>327</v>
      </c>
      <c r="K186" s="3" t="s">
        <v>326</v>
      </c>
      <c r="L186" s="4"/>
      <c r="M186" s="4"/>
    </row>
    <row r="187" spans="1:13" ht="18.75" x14ac:dyDescent="0.3">
      <c r="A187" s="3" t="s">
        <v>104</v>
      </c>
      <c r="B187" s="3" t="s">
        <v>304</v>
      </c>
      <c r="C187" s="3" t="str">
        <f t="shared" si="8"/>
        <v>6EME3</v>
      </c>
      <c r="D187" s="3" t="s">
        <v>324</v>
      </c>
      <c r="E187" s="3" t="s">
        <v>310</v>
      </c>
      <c r="F187" s="3" t="s">
        <v>320</v>
      </c>
      <c r="G187" s="3" t="s">
        <v>319</v>
      </c>
      <c r="H187" s="3" t="s">
        <v>325</v>
      </c>
      <c r="I187" s="3" t="s">
        <v>313</v>
      </c>
      <c r="J187" s="3" t="s">
        <v>322</v>
      </c>
      <c r="K187" s="3" t="s">
        <v>326</v>
      </c>
      <c r="L187" s="4"/>
      <c r="M187" s="4"/>
    </row>
    <row r="188" spans="1:13" ht="18.75" x14ac:dyDescent="0.3">
      <c r="A188" s="3" t="s">
        <v>305</v>
      </c>
      <c r="B188" s="3" t="s">
        <v>296</v>
      </c>
      <c r="C188" s="3" t="str">
        <f t="shared" si="8"/>
        <v>6EME3</v>
      </c>
      <c r="D188" s="3" t="s">
        <v>318</v>
      </c>
      <c r="E188" s="3" t="s">
        <v>310</v>
      </c>
      <c r="F188" s="3" t="s">
        <v>322</v>
      </c>
      <c r="G188" s="3" t="s">
        <v>324</v>
      </c>
      <c r="H188" s="3" t="s">
        <v>326</v>
      </c>
      <c r="I188" s="3" t="s">
        <v>321</v>
      </c>
      <c r="J188" s="3" t="s">
        <v>317</v>
      </c>
      <c r="K188" s="3" t="s">
        <v>323</v>
      </c>
      <c r="L188" s="4"/>
      <c r="M188" s="4"/>
    </row>
    <row r="189" spans="1:13" ht="18.75" x14ac:dyDescent="0.3">
      <c r="A189" s="3" t="s">
        <v>50</v>
      </c>
      <c r="B189" s="3" t="s">
        <v>276</v>
      </c>
      <c r="C189" s="3" t="str">
        <f t="shared" si="8"/>
        <v>6EME3</v>
      </c>
      <c r="D189" s="3" t="s">
        <v>320</v>
      </c>
      <c r="E189" s="3" t="s">
        <v>319</v>
      </c>
      <c r="F189" s="3" t="s">
        <v>310</v>
      </c>
      <c r="G189" s="3" t="s">
        <v>324</v>
      </c>
      <c r="H189" s="3" t="s">
        <v>321</v>
      </c>
      <c r="I189" s="3" t="s">
        <v>327</v>
      </c>
      <c r="J189" s="3" t="s">
        <v>326</v>
      </c>
      <c r="K189" s="3" t="s">
        <v>325</v>
      </c>
      <c r="L189" s="4"/>
      <c r="M189" s="4"/>
    </row>
    <row r="190" spans="1:13" ht="18.75" x14ac:dyDescent="0.3">
      <c r="A190" s="3" t="s">
        <v>306</v>
      </c>
      <c r="B190" s="3" t="s">
        <v>307</v>
      </c>
      <c r="C190" s="3" t="str">
        <f t="shared" si="8"/>
        <v>6EME3</v>
      </c>
      <c r="D190" s="3" t="s">
        <v>320</v>
      </c>
      <c r="E190" s="3" t="s">
        <v>315</v>
      </c>
      <c r="F190" s="3" t="s">
        <v>321</v>
      </c>
      <c r="G190" s="3" t="s">
        <v>322</v>
      </c>
      <c r="H190" s="3" t="s">
        <v>310</v>
      </c>
      <c r="I190" s="3" t="s">
        <v>323</v>
      </c>
      <c r="J190" s="3" t="s">
        <v>327</v>
      </c>
      <c r="K190" s="3" t="s">
        <v>324</v>
      </c>
      <c r="L190" s="4"/>
      <c r="M190" s="4"/>
    </row>
    <row r="191" spans="1:13" ht="18.75" x14ac:dyDescent="0.3">
      <c r="A191" s="7" t="s">
        <v>308</v>
      </c>
      <c r="B191" s="7" t="s">
        <v>309</v>
      </c>
      <c r="C191" s="7" t="str">
        <f t="shared" si="8"/>
        <v>6EME3</v>
      </c>
      <c r="D191" s="7" t="s">
        <v>310</v>
      </c>
      <c r="E191" s="7" t="s">
        <v>319</v>
      </c>
      <c r="F191" s="7" t="s">
        <v>313</v>
      </c>
      <c r="G191" s="7" t="s">
        <v>323</v>
      </c>
      <c r="H191" s="7" t="s">
        <v>327</v>
      </c>
      <c r="I191" s="7" t="s">
        <v>326</v>
      </c>
      <c r="J191" s="7" t="s">
        <v>314</v>
      </c>
      <c r="K191" s="7" t="s">
        <v>318</v>
      </c>
      <c r="L191" s="8"/>
      <c r="M191" s="8"/>
    </row>
  </sheetData>
  <sortState ref="A2:E223">
    <sortCondition ref="C2:C223"/>
  </sortState>
  <dataValidations count="2">
    <dataValidation type="list" allowBlank="1" showInputMessage="1" showErrorMessage="1" sqref="D205:D491 E192:K201 E205:K490 D192:D196 D139:K156 D89:K113">
      <formula1>Listeateliers</formula1>
    </dataValidation>
    <dataValidation type="list" allowBlank="1" showInputMessage="1" showErrorMessage="1" sqref="D157:K175 D19:K88 D114:K138">
      <formula1>Listeateliers</formula1>
      <formula2>0</formula2>
    </dataValidation>
  </dataValidations>
  <printOptions gridLines="1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10" zoomScaleNormal="110" workbookViewId="0">
      <selection activeCell="B2" sqref="B2:B19"/>
    </sheetView>
  </sheetViews>
  <sheetFormatPr baseColWidth="10" defaultRowHeight="15" x14ac:dyDescent="0.25"/>
  <cols>
    <col min="2" max="2" width="35.85546875" customWidth="1"/>
    <col min="3" max="8" width="18.42578125" style="14" customWidth="1"/>
  </cols>
  <sheetData>
    <row r="1" spans="1:8" x14ac:dyDescent="0.25">
      <c r="B1" s="15"/>
      <c r="C1" s="13" t="s">
        <v>338</v>
      </c>
      <c r="D1" s="13" t="s">
        <v>357</v>
      </c>
      <c r="E1" s="13" t="s">
        <v>337</v>
      </c>
      <c r="F1" s="13" t="s">
        <v>336</v>
      </c>
      <c r="G1" s="13" t="s">
        <v>358</v>
      </c>
      <c r="H1" s="13" t="s">
        <v>335</v>
      </c>
    </row>
    <row r="2" spans="1:8" x14ac:dyDescent="0.25">
      <c r="A2">
        <v>1</v>
      </c>
      <c r="B2" s="15" t="s">
        <v>339</v>
      </c>
      <c r="C2" s="13"/>
      <c r="D2" s="16">
        <v>30</v>
      </c>
      <c r="E2" s="16">
        <v>30</v>
      </c>
      <c r="F2" s="16">
        <v>30</v>
      </c>
      <c r="G2" s="13"/>
      <c r="H2" s="13"/>
    </row>
    <row r="3" spans="1:8" x14ac:dyDescent="0.25">
      <c r="A3">
        <v>2</v>
      </c>
      <c r="B3" s="15" t="s">
        <v>340</v>
      </c>
      <c r="C3" s="16">
        <v>16</v>
      </c>
      <c r="D3" s="16">
        <v>13</v>
      </c>
      <c r="E3" s="13"/>
      <c r="F3" s="13"/>
      <c r="G3" s="16">
        <v>11</v>
      </c>
      <c r="H3" s="16">
        <v>20</v>
      </c>
    </row>
    <row r="4" spans="1:8" x14ac:dyDescent="0.25">
      <c r="A4">
        <v>3</v>
      </c>
      <c r="B4" s="15" t="s">
        <v>341</v>
      </c>
      <c r="C4" s="13"/>
      <c r="D4" s="16">
        <v>20</v>
      </c>
      <c r="E4" s="16">
        <v>20</v>
      </c>
      <c r="F4" s="13"/>
      <c r="G4" s="16">
        <v>19</v>
      </c>
      <c r="H4" s="13"/>
    </row>
    <row r="5" spans="1:8" x14ac:dyDescent="0.25">
      <c r="A5">
        <v>4</v>
      </c>
      <c r="B5" s="15" t="s">
        <v>342</v>
      </c>
      <c r="C5" s="13"/>
      <c r="D5" s="13"/>
      <c r="E5" s="16">
        <v>20</v>
      </c>
      <c r="F5" s="13"/>
      <c r="G5" s="13"/>
      <c r="H5" s="16">
        <v>22</v>
      </c>
    </row>
    <row r="6" spans="1:8" x14ac:dyDescent="0.25">
      <c r="A6">
        <v>5</v>
      </c>
      <c r="B6" s="15" t="s">
        <v>343</v>
      </c>
      <c r="C6" s="13"/>
      <c r="D6" s="16">
        <v>19</v>
      </c>
      <c r="E6" s="13"/>
      <c r="F6" s="16">
        <v>20</v>
      </c>
      <c r="G6" s="13"/>
      <c r="H6" s="13"/>
    </row>
    <row r="7" spans="1:8" x14ac:dyDescent="0.25">
      <c r="A7">
        <v>6</v>
      </c>
      <c r="B7" s="15" t="s">
        <v>344</v>
      </c>
      <c r="C7" s="16">
        <v>19</v>
      </c>
      <c r="D7" s="16">
        <v>15</v>
      </c>
      <c r="E7" s="13"/>
      <c r="F7" s="13"/>
      <c r="G7" s="16">
        <v>11</v>
      </c>
      <c r="H7" s="16">
        <v>20</v>
      </c>
    </row>
    <row r="8" spans="1:8" x14ac:dyDescent="0.25">
      <c r="A8">
        <v>7</v>
      </c>
      <c r="B8" s="15" t="s">
        <v>345</v>
      </c>
      <c r="C8" s="13"/>
      <c r="D8" s="16">
        <v>48</v>
      </c>
      <c r="E8" s="13"/>
      <c r="F8" s="13"/>
      <c r="G8" s="16">
        <v>43</v>
      </c>
      <c r="H8" s="13"/>
    </row>
    <row r="9" spans="1:8" x14ac:dyDescent="0.25">
      <c r="A9">
        <v>8</v>
      </c>
      <c r="B9" s="15" t="s">
        <v>346</v>
      </c>
      <c r="C9" s="13"/>
      <c r="D9" s="13"/>
      <c r="E9" s="13"/>
      <c r="F9" s="13"/>
      <c r="G9" s="16">
        <v>22</v>
      </c>
      <c r="H9" s="13"/>
    </row>
    <row r="10" spans="1:8" x14ac:dyDescent="0.25">
      <c r="A10">
        <v>9</v>
      </c>
      <c r="B10" s="15" t="s">
        <v>347</v>
      </c>
      <c r="C10" s="16">
        <v>11</v>
      </c>
      <c r="D10" s="13"/>
      <c r="E10" s="16">
        <v>13</v>
      </c>
      <c r="F10" s="16">
        <v>14</v>
      </c>
      <c r="G10" s="16">
        <v>12</v>
      </c>
      <c r="H10" s="16">
        <v>10</v>
      </c>
    </row>
    <row r="11" spans="1:8" x14ac:dyDescent="0.25">
      <c r="A11">
        <v>10</v>
      </c>
      <c r="B11" s="15" t="s">
        <v>348</v>
      </c>
      <c r="C11" s="13"/>
      <c r="D11" s="13"/>
      <c r="E11" s="17">
        <v>34</v>
      </c>
      <c r="F11" s="13"/>
      <c r="G11" s="13"/>
      <c r="H11" s="13"/>
    </row>
    <row r="12" spans="1:8" x14ac:dyDescent="0.25">
      <c r="A12">
        <v>11</v>
      </c>
      <c r="B12" s="15" t="s">
        <v>349</v>
      </c>
      <c r="C12" s="16">
        <v>20</v>
      </c>
      <c r="D12" s="16">
        <v>20</v>
      </c>
      <c r="E12" s="13"/>
      <c r="F12" s="16">
        <v>20</v>
      </c>
      <c r="G12" s="16">
        <v>19</v>
      </c>
      <c r="H12" s="16">
        <v>21</v>
      </c>
    </row>
    <row r="13" spans="1:8" x14ac:dyDescent="0.25">
      <c r="A13">
        <v>12</v>
      </c>
      <c r="B13" s="15" t="s">
        <v>350</v>
      </c>
      <c r="C13" s="13"/>
      <c r="D13" s="16">
        <v>20</v>
      </c>
      <c r="E13" s="13"/>
      <c r="F13" s="13"/>
      <c r="G13" s="16">
        <v>19</v>
      </c>
      <c r="H13" s="13"/>
    </row>
    <row r="14" spans="1:8" x14ac:dyDescent="0.25">
      <c r="A14">
        <v>13</v>
      </c>
      <c r="B14" s="15" t="s">
        <v>351</v>
      </c>
      <c r="C14" s="13"/>
      <c r="D14" s="13"/>
      <c r="E14" s="13"/>
      <c r="F14" s="16">
        <v>25</v>
      </c>
      <c r="G14" s="16">
        <v>23</v>
      </c>
      <c r="H14" s="16">
        <v>23</v>
      </c>
    </row>
    <row r="15" spans="1:8" x14ac:dyDescent="0.25">
      <c r="A15">
        <v>14</v>
      </c>
      <c r="B15" s="15" t="s">
        <v>352</v>
      </c>
      <c r="C15" s="13"/>
      <c r="D15" s="13"/>
      <c r="E15" s="16">
        <v>20</v>
      </c>
      <c r="F15" s="13"/>
      <c r="G15" s="13"/>
      <c r="H15" s="16">
        <v>22</v>
      </c>
    </row>
    <row r="16" spans="1:8" x14ac:dyDescent="0.25">
      <c r="A16">
        <v>15</v>
      </c>
      <c r="B16" s="15" t="s">
        <v>353</v>
      </c>
      <c r="C16" s="16">
        <v>28</v>
      </c>
      <c r="D16" s="13"/>
      <c r="E16" s="16">
        <v>28</v>
      </c>
      <c r="F16" s="16">
        <v>28</v>
      </c>
      <c r="G16" s="13"/>
      <c r="H16" s="13"/>
    </row>
    <row r="17" spans="1:8" x14ac:dyDescent="0.25">
      <c r="A17">
        <v>16</v>
      </c>
      <c r="B17" s="15" t="s">
        <v>354</v>
      </c>
      <c r="C17" s="16">
        <v>20</v>
      </c>
      <c r="D17" s="13"/>
      <c r="E17" s="13"/>
      <c r="F17" s="13"/>
      <c r="G17" s="13"/>
      <c r="H17" s="16">
        <v>22</v>
      </c>
    </row>
    <row r="18" spans="1:8" x14ac:dyDescent="0.25">
      <c r="A18">
        <v>17</v>
      </c>
      <c r="B18" s="15" t="s">
        <v>355</v>
      </c>
      <c r="C18" s="16">
        <v>22</v>
      </c>
      <c r="D18" s="13"/>
      <c r="E18" s="16">
        <v>17</v>
      </c>
      <c r="F18" s="13"/>
      <c r="G18" s="13"/>
      <c r="H18" s="16">
        <v>25</v>
      </c>
    </row>
    <row r="19" spans="1:8" x14ac:dyDescent="0.25">
      <c r="A19">
        <v>18</v>
      </c>
      <c r="B19" s="15" t="s">
        <v>356</v>
      </c>
      <c r="C19" s="16">
        <v>50</v>
      </c>
      <c r="D19" s="13"/>
      <c r="E19" s="13"/>
      <c r="F19" s="16">
        <v>49</v>
      </c>
      <c r="G19" s="13"/>
      <c r="H19" s="13"/>
    </row>
    <row r="21" spans="1:8" x14ac:dyDescent="0.25">
      <c r="C21" s="14">
        <f>SUM(C2:C20)</f>
        <v>186</v>
      </c>
      <c r="D21" s="14">
        <f t="shared" ref="D21:F21" si="0">SUM(D2:D20)</f>
        <v>185</v>
      </c>
      <c r="E21" s="14">
        <f t="shared" si="0"/>
        <v>182</v>
      </c>
      <c r="F21" s="14">
        <f t="shared" si="0"/>
        <v>186</v>
      </c>
      <c r="G21" s="14">
        <f>SUM(G2:G20)</f>
        <v>179</v>
      </c>
      <c r="H21" s="14">
        <f t="shared" ref="H21" si="1">SUM(H2:H20)</f>
        <v>185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185" workbookViewId="0">
      <selection activeCell="A172" sqref="A172:C175"/>
    </sheetView>
  </sheetViews>
  <sheetFormatPr baseColWidth="10" defaultRowHeight="15" x14ac:dyDescent="0.25"/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16</v>
      </c>
    </row>
    <row r="2" spans="1:4" x14ac:dyDescent="0.25">
      <c r="A2" s="10" t="s">
        <v>19</v>
      </c>
      <c r="B2" s="10" t="s">
        <v>20</v>
      </c>
      <c r="C2" s="10" t="str">
        <f t="shared" ref="C2:C11" si="0">"3EME1"</f>
        <v>3EME1</v>
      </c>
      <c r="D2" t="s">
        <v>310</v>
      </c>
    </row>
    <row r="3" spans="1:4" x14ac:dyDescent="0.25">
      <c r="A3" s="10" t="s">
        <v>21</v>
      </c>
      <c r="B3" s="10" t="s">
        <v>22</v>
      </c>
      <c r="C3" s="10" t="str">
        <f t="shared" si="0"/>
        <v>3EME1</v>
      </c>
      <c r="D3" t="s">
        <v>310</v>
      </c>
    </row>
    <row r="4" spans="1:4" x14ac:dyDescent="0.25">
      <c r="A4" s="10" t="s">
        <v>25</v>
      </c>
      <c r="B4" s="10" t="s">
        <v>26</v>
      </c>
      <c r="C4" s="10" t="str">
        <f t="shared" si="0"/>
        <v>3EME1</v>
      </c>
      <c r="D4" t="s">
        <v>310</v>
      </c>
    </row>
    <row r="5" spans="1:4" x14ac:dyDescent="0.25">
      <c r="A5" s="10" t="s">
        <v>27</v>
      </c>
      <c r="B5" s="10" t="s">
        <v>28</v>
      </c>
      <c r="C5" s="10" t="str">
        <f t="shared" si="0"/>
        <v>3EME1</v>
      </c>
      <c r="D5" t="s">
        <v>310</v>
      </c>
    </row>
    <row r="6" spans="1:4" x14ac:dyDescent="0.25">
      <c r="A6" s="10" t="s">
        <v>29</v>
      </c>
      <c r="B6" s="10" t="s">
        <v>30</v>
      </c>
      <c r="C6" s="10" t="str">
        <f t="shared" si="0"/>
        <v>3EME1</v>
      </c>
      <c r="D6" t="s">
        <v>310</v>
      </c>
    </row>
    <row r="7" spans="1:4" x14ac:dyDescent="0.25">
      <c r="A7" s="10" t="s">
        <v>31</v>
      </c>
      <c r="B7" s="10" t="s">
        <v>32</v>
      </c>
      <c r="C7" s="10" t="str">
        <f t="shared" si="0"/>
        <v>3EME1</v>
      </c>
      <c r="D7" t="s">
        <v>310</v>
      </c>
    </row>
    <row r="8" spans="1:4" x14ac:dyDescent="0.25">
      <c r="A8" s="10" t="s">
        <v>33</v>
      </c>
      <c r="B8" s="10" t="s">
        <v>9</v>
      </c>
      <c r="C8" s="10" t="str">
        <f t="shared" si="0"/>
        <v>3EME1</v>
      </c>
      <c r="D8" t="s">
        <v>310</v>
      </c>
    </row>
    <row r="9" spans="1:4" x14ac:dyDescent="0.25">
      <c r="A9" s="10" t="s">
        <v>37</v>
      </c>
      <c r="B9" s="10" t="s">
        <v>38</v>
      </c>
      <c r="C9" s="10" t="str">
        <f t="shared" si="0"/>
        <v>3EME1</v>
      </c>
      <c r="D9" t="s">
        <v>310</v>
      </c>
    </row>
    <row r="10" spans="1:4" x14ac:dyDescent="0.25">
      <c r="A10" s="10" t="s">
        <v>42</v>
      </c>
      <c r="B10" s="10" t="s">
        <v>43</v>
      </c>
      <c r="C10" s="10" t="str">
        <f t="shared" si="0"/>
        <v>3EME1</v>
      </c>
      <c r="D10" t="s">
        <v>310</v>
      </c>
    </row>
    <row r="11" spans="1:4" x14ac:dyDescent="0.25">
      <c r="A11" s="10" t="s">
        <v>46</v>
      </c>
      <c r="B11" s="10" t="s">
        <v>47</v>
      </c>
      <c r="C11" s="10" t="str">
        <f t="shared" si="0"/>
        <v>3EME1</v>
      </c>
      <c r="D11" t="s">
        <v>310</v>
      </c>
    </row>
    <row r="12" spans="1:4" x14ac:dyDescent="0.25">
      <c r="A12" s="10" t="s">
        <v>90</v>
      </c>
      <c r="B12" s="10" t="s">
        <v>8</v>
      </c>
      <c r="C12" s="10" t="str">
        <f>"3EME3"</f>
        <v>3EME3</v>
      </c>
      <c r="D12" t="s">
        <v>310</v>
      </c>
    </row>
    <row r="13" spans="1:4" x14ac:dyDescent="0.25">
      <c r="A13" s="10" t="s">
        <v>98</v>
      </c>
      <c r="B13" s="10" t="s">
        <v>7</v>
      </c>
      <c r="C13" s="10" t="str">
        <f>"3EME3"</f>
        <v>3EME3</v>
      </c>
      <c r="D13" t="s">
        <v>310</v>
      </c>
    </row>
    <row r="14" spans="1:4" x14ac:dyDescent="0.25">
      <c r="A14" s="10" t="s">
        <v>118</v>
      </c>
      <c r="B14" s="10" t="s">
        <v>119</v>
      </c>
      <c r="C14" s="10" t="str">
        <f>"4EME1"</f>
        <v>4EME1</v>
      </c>
      <c r="D14" t="s">
        <v>310</v>
      </c>
    </row>
    <row r="15" spans="1:4" x14ac:dyDescent="0.25">
      <c r="A15" s="10" t="s">
        <v>138</v>
      </c>
      <c r="B15" s="10" t="s">
        <v>53</v>
      </c>
      <c r="C15" s="10" t="str">
        <f>"4EME1"</f>
        <v>4EME1</v>
      </c>
      <c r="D15" t="s">
        <v>310</v>
      </c>
    </row>
    <row r="16" spans="1:4" x14ac:dyDescent="0.25">
      <c r="A16" s="10" t="s">
        <v>161</v>
      </c>
      <c r="B16" s="10" t="s">
        <v>162</v>
      </c>
      <c r="C16" s="10" t="str">
        <f>"4EME2"</f>
        <v>4EME2</v>
      </c>
      <c r="D16" s="2" t="s">
        <v>310</v>
      </c>
    </row>
    <row r="17" spans="1:4" x14ac:dyDescent="0.25">
      <c r="A17" s="10" t="s">
        <v>168</v>
      </c>
      <c r="B17" s="10" t="s">
        <v>169</v>
      </c>
      <c r="C17" s="10" t="str">
        <f>"4EME2"</f>
        <v>4EME2</v>
      </c>
      <c r="D17" s="2" t="s">
        <v>310</v>
      </c>
    </row>
    <row r="18" spans="1:4" x14ac:dyDescent="0.25">
      <c r="A18" s="10" t="s">
        <v>54</v>
      </c>
      <c r="B18" s="10" t="s">
        <v>177</v>
      </c>
      <c r="C18" s="10" t="str">
        <f t="shared" ref="C18:C24" si="1">"5EME1"</f>
        <v>5EME1</v>
      </c>
      <c r="D18" t="s">
        <v>310</v>
      </c>
    </row>
    <row r="19" spans="1:4" x14ac:dyDescent="0.25">
      <c r="A19" s="10" t="s">
        <v>183</v>
      </c>
      <c r="B19" s="10" t="s">
        <v>10</v>
      </c>
      <c r="C19" s="10" t="str">
        <f t="shared" si="1"/>
        <v>5EME1</v>
      </c>
      <c r="D19" t="s">
        <v>310</v>
      </c>
    </row>
    <row r="20" spans="1:4" x14ac:dyDescent="0.25">
      <c r="A20" s="10" t="s">
        <v>190</v>
      </c>
      <c r="B20" s="10" t="s">
        <v>191</v>
      </c>
      <c r="C20" s="10" t="str">
        <f t="shared" si="1"/>
        <v>5EME1</v>
      </c>
      <c r="D20" t="s">
        <v>310</v>
      </c>
    </row>
    <row r="21" spans="1:4" x14ac:dyDescent="0.25">
      <c r="A21" s="10" t="s">
        <v>33</v>
      </c>
      <c r="B21" s="10" t="s">
        <v>196</v>
      </c>
      <c r="C21" s="10" t="str">
        <f t="shared" si="1"/>
        <v>5EME1</v>
      </c>
      <c r="D21" t="s">
        <v>310</v>
      </c>
    </row>
    <row r="22" spans="1:4" x14ac:dyDescent="0.25">
      <c r="A22" s="10" t="s">
        <v>197</v>
      </c>
      <c r="B22" s="10" t="s">
        <v>198</v>
      </c>
      <c r="C22" s="10" t="str">
        <f t="shared" si="1"/>
        <v>5EME1</v>
      </c>
      <c r="D22" t="s">
        <v>310</v>
      </c>
    </row>
    <row r="23" spans="1:4" x14ac:dyDescent="0.25">
      <c r="A23" s="10" t="s">
        <v>199</v>
      </c>
      <c r="B23" s="10" t="s">
        <v>47</v>
      </c>
      <c r="C23" s="10" t="str">
        <f t="shared" si="1"/>
        <v>5EME1</v>
      </c>
      <c r="D23" t="s">
        <v>310</v>
      </c>
    </row>
    <row r="24" spans="1:4" x14ac:dyDescent="0.25">
      <c r="A24" s="10" t="s">
        <v>77</v>
      </c>
      <c r="B24" s="10" t="s">
        <v>205</v>
      </c>
      <c r="C24" s="10" t="str">
        <f t="shared" si="1"/>
        <v>5EME1</v>
      </c>
      <c r="D24" t="s">
        <v>310</v>
      </c>
    </row>
    <row r="25" spans="1:4" x14ac:dyDescent="0.25">
      <c r="A25" s="10" t="s">
        <v>219</v>
      </c>
      <c r="B25" s="10" t="s">
        <v>220</v>
      </c>
      <c r="C25" s="10" t="str">
        <f>"5EME2"</f>
        <v>5EME2</v>
      </c>
      <c r="D25" s="2" t="s">
        <v>310</v>
      </c>
    </row>
    <row r="26" spans="1:4" x14ac:dyDescent="0.25">
      <c r="A26" s="10" t="s">
        <v>194</v>
      </c>
      <c r="B26" s="10" t="s">
        <v>228</v>
      </c>
      <c r="C26" s="10" t="str">
        <f>"5EME2"</f>
        <v>5EME2</v>
      </c>
      <c r="D26" t="s">
        <v>310</v>
      </c>
    </row>
    <row r="27" spans="1:4" x14ac:dyDescent="0.25">
      <c r="A27" s="10" t="s">
        <v>93</v>
      </c>
      <c r="B27" s="10" t="s">
        <v>38</v>
      </c>
      <c r="C27" s="10" t="str">
        <f>"5EME2"</f>
        <v>5EME2</v>
      </c>
      <c r="D27" s="2" t="s">
        <v>310</v>
      </c>
    </row>
    <row r="28" spans="1:4" x14ac:dyDescent="0.25">
      <c r="A28" s="10" t="s">
        <v>73</v>
      </c>
      <c r="B28" s="10" t="s">
        <v>207</v>
      </c>
      <c r="C28" s="10" t="str">
        <f>"5EME2"</f>
        <v>5EME2</v>
      </c>
      <c r="D28" t="s">
        <v>310</v>
      </c>
    </row>
    <row r="29" spans="1:4" x14ac:dyDescent="0.25">
      <c r="A29" s="10" t="s">
        <v>238</v>
      </c>
      <c r="B29" s="10" t="s">
        <v>72</v>
      </c>
      <c r="C29" s="10" t="str">
        <f>"5EME2"</f>
        <v>5EME2</v>
      </c>
      <c r="D29" t="s">
        <v>310</v>
      </c>
    </row>
    <row r="30" spans="1:4" x14ac:dyDescent="0.25">
      <c r="A30" s="10" t="s">
        <v>255</v>
      </c>
      <c r="B30" s="10" t="s">
        <v>256</v>
      </c>
      <c r="C30" s="10" t="s">
        <v>334</v>
      </c>
      <c r="D30" t="s">
        <v>310</v>
      </c>
    </row>
    <row r="31" spans="1:4" x14ac:dyDescent="0.25">
      <c r="A31" s="10" t="s">
        <v>170</v>
      </c>
      <c r="B31" s="10" t="s">
        <v>259</v>
      </c>
      <c r="C31" s="10" t="s">
        <v>334</v>
      </c>
      <c r="D31" t="s">
        <v>310</v>
      </c>
    </row>
    <row r="32" spans="1:4" x14ac:dyDescent="0.25">
      <c r="A32" s="10" t="s">
        <v>267</v>
      </c>
      <c r="B32" s="10" t="s">
        <v>74</v>
      </c>
      <c r="C32" s="10" t="str">
        <f>"6EME2"</f>
        <v>6EME2</v>
      </c>
      <c r="D32" t="s">
        <v>310</v>
      </c>
    </row>
    <row r="33" spans="1:4" x14ac:dyDescent="0.25">
      <c r="A33" s="10" t="s">
        <v>272</v>
      </c>
      <c r="B33" s="10" t="s">
        <v>273</v>
      </c>
      <c r="C33" s="10" t="str">
        <f>"6EME2"</f>
        <v>6EME2</v>
      </c>
      <c r="D33" t="s">
        <v>310</v>
      </c>
    </row>
    <row r="34" spans="1:4" x14ac:dyDescent="0.25">
      <c r="A34" s="10" t="s">
        <v>328</v>
      </c>
      <c r="B34" s="10" t="s">
        <v>329</v>
      </c>
      <c r="C34" s="10" t="s">
        <v>330</v>
      </c>
      <c r="D34" t="s">
        <v>310</v>
      </c>
    </row>
    <row r="35" spans="1:4" x14ac:dyDescent="0.25">
      <c r="A35" s="10" t="s">
        <v>308</v>
      </c>
      <c r="B35" s="10" t="s">
        <v>309</v>
      </c>
      <c r="C35" s="10" t="str">
        <f>"6EME3"</f>
        <v>6EME3</v>
      </c>
      <c r="D35" t="s">
        <v>310</v>
      </c>
    </row>
    <row r="36" spans="1:4" x14ac:dyDescent="0.25">
      <c r="A36" s="10" t="s">
        <v>21</v>
      </c>
      <c r="B36" s="10" t="s">
        <v>59</v>
      </c>
      <c r="C36" s="10" t="str">
        <f>"3EME2"</f>
        <v>3EME2</v>
      </c>
      <c r="D36" s="2" t="s">
        <v>319</v>
      </c>
    </row>
    <row r="37" spans="1:4" x14ac:dyDescent="0.25">
      <c r="A37" s="10" t="s">
        <v>73</v>
      </c>
      <c r="B37" s="10" t="s">
        <v>74</v>
      </c>
      <c r="C37" s="10" t="str">
        <f>"3EME2"</f>
        <v>3EME2</v>
      </c>
      <c r="D37" s="2" t="s">
        <v>319</v>
      </c>
    </row>
    <row r="38" spans="1:4" x14ac:dyDescent="0.25">
      <c r="A38" s="10" t="s">
        <v>79</v>
      </c>
      <c r="B38" s="10" t="s">
        <v>80</v>
      </c>
      <c r="C38" s="10" t="str">
        <f>"3EME2"</f>
        <v>3EME2</v>
      </c>
      <c r="D38" s="2" t="s">
        <v>319</v>
      </c>
    </row>
    <row r="39" spans="1:4" x14ac:dyDescent="0.25">
      <c r="A39" s="10" t="s">
        <v>98</v>
      </c>
      <c r="B39" s="10" t="s">
        <v>72</v>
      </c>
      <c r="C39" s="10" t="str">
        <f>"3EME3"</f>
        <v>3EME3</v>
      </c>
      <c r="D39" t="s">
        <v>319</v>
      </c>
    </row>
    <row r="40" spans="1:4" x14ac:dyDescent="0.25">
      <c r="A40" s="10" t="s">
        <v>134</v>
      </c>
      <c r="B40" s="10" t="s">
        <v>135</v>
      </c>
      <c r="C40" s="10" t="str">
        <f>"4EME1"</f>
        <v>4EME1</v>
      </c>
      <c r="D40" t="s">
        <v>319</v>
      </c>
    </row>
    <row r="41" spans="1:4" x14ac:dyDescent="0.25">
      <c r="A41" s="10" t="s">
        <v>155</v>
      </c>
      <c r="B41" s="10" t="s">
        <v>156</v>
      </c>
      <c r="C41" s="10" t="str">
        <f>"4EME2"</f>
        <v>4EME2</v>
      </c>
      <c r="D41" t="s">
        <v>319</v>
      </c>
    </row>
    <row r="42" spans="1:4" x14ac:dyDescent="0.25">
      <c r="A42" s="10" t="s">
        <v>184</v>
      </c>
      <c r="B42" s="10" t="s">
        <v>185</v>
      </c>
      <c r="C42" s="10" t="str">
        <f>"5EME1"</f>
        <v>5EME1</v>
      </c>
      <c r="D42" t="s">
        <v>319</v>
      </c>
    </row>
    <row r="43" spans="1:4" x14ac:dyDescent="0.25">
      <c r="A43" s="10" t="s">
        <v>217</v>
      </c>
      <c r="B43" s="10" t="s">
        <v>218</v>
      </c>
      <c r="C43" s="10" t="str">
        <f>"5EME2"</f>
        <v>5EME2</v>
      </c>
      <c r="D43" t="s">
        <v>319</v>
      </c>
    </row>
    <row r="44" spans="1:4" x14ac:dyDescent="0.25">
      <c r="A44" s="10" t="s">
        <v>223</v>
      </c>
      <c r="B44" s="10" t="s">
        <v>224</v>
      </c>
      <c r="C44" s="10" t="str">
        <f>"5EME2"</f>
        <v>5EME2</v>
      </c>
      <c r="D44" s="2" t="s">
        <v>319</v>
      </c>
    </row>
    <row r="45" spans="1:4" x14ac:dyDescent="0.25">
      <c r="A45" s="10" t="s">
        <v>230</v>
      </c>
      <c r="B45" s="10" t="s">
        <v>231</v>
      </c>
      <c r="C45" s="10" t="str">
        <f>"5EME2"</f>
        <v>5EME2</v>
      </c>
      <c r="D45" t="s">
        <v>319</v>
      </c>
    </row>
    <row r="46" spans="1:4" x14ac:dyDescent="0.25">
      <c r="A46" s="10" t="s">
        <v>170</v>
      </c>
      <c r="B46" s="10" t="s">
        <v>233</v>
      </c>
      <c r="C46" s="10" t="str">
        <f>"5EME2"</f>
        <v>5EME2</v>
      </c>
      <c r="D46" t="s">
        <v>319</v>
      </c>
    </row>
    <row r="47" spans="1:4" x14ac:dyDescent="0.25">
      <c r="A47" s="10" t="s">
        <v>245</v>
      </c>
      <c r="B47" s="10" t="s">
        <v>246</v>
      </c>
      <c r="C47" s="10" t="s">
        <v>334</v>
      </c>
      <c r="D47" t="s">
        <v>319</v>
      </c>
    </row>
    <row r="48" spans="1:4" x14ac:dyDescent="0.25">
      <c r="A48" s="10" t="s">
        <v>83</v>
      </c>
      <c r="B48" s="10" t="s">
        <v>249</v>
      </c>
      <c r="C48" s="10" t="s">
        <v>334</v>
      </c>
      <c r="D48" t="s">
        <v>319</v>
      </c>
    </row>
    <row r="49" spans="1:5" x14ac:dyDescent="0.25">
      <c r="A49" s="10" t="s">
        <v>52</v>
      </c>
      <c r="B49" s="10" t="s">
        <v>333</v>
      </c>
      <c r="C49" s="10" t="s">
        <v>334</v>
      </c>
      <c r="D49" t="s">
        <v>319</v>
      </c>
    </row>
    <row r="50" spans="1:5" x14ac:dyDescent="0.25">
      <c r="A50" s="10" t="s">
        <v>112</v>
      </c>
      <c r="B50" s="10" t="s">
        <v>250</v>
      </c>
      <c r="C50" s="10" t="s">
        <v>334</v>
      </c>
      <c r="D50" t="s">
        <v>319</v>
      </c>
    </row>
    <row r="51" spans="1:5" x14ac:dyDescent="0.25">
      <c r="A51" s="10" t="s">
        <v>251</v>
      </c>
      <c r="B51" s="10" t="s">
        <v>252</v>
      </c>
      <c r="C51" s="10" t="s">
        <v>334</v>
      </c>
      <c r="D51" t="s">
        <v>319</v>
      </c>
    </row>
    <row r="52" spans="1:5" x14ac:dyDescent="0.25">
      <c r="A52" s="10" t="s">
        <v>27</v>
      </c>
      <c r="B52" s="10" t="s">
        <v>254</v>
      </c>
      <c r="C52" s="10" t="s">
        <v>334</v>
      </c>
      <c r="D52" t="s">
        <v>319</v>
      </c>
    </row>
    <row r="53" spans="1:5" x14ac:dyDescent="0.25">
      <c r="A53" s="10" t="s">
        <v>134</v>
      </c>
      <c r="B53" s="10" t="s">
        <v>6</v>
      </c>
      <c r="C53" s="10" t="s">
        <v>334</v>
      </c>
      <c r="D53" t="s">
        <v>319</v>
      </c>
    </row>
    <row r="54" spans="1:5" x14ac:dyDescent="0.25">
      <c r="A54" s="12" t="s">
        <v>268</v>
      </c>
      <c r="B54" s="12" t="s">
        <v>4</v>
      </c>
      <c r="C54" s="12" t="str">
        <f>"6EME2"</f>
        <v>6EME2</v>
      </c>
      <c r="D54" s="12" t="s">
        <v>319</v>
      </c>
      <c r="E54" s="12"/>
    </row>
    <row r="55" spans="1:5" x14ac:dyDescent="0.25">
      <c r="A55" s="10" t="s">
        <v>64</v>
      </c>
      <c r="B55" s="10" t="s">
        <v>277</v>
      </c>
      <c r="C55" s="10" t="str">
        <f>"6EME2"</f>
        <v>6EME2</v>
      </c>
      <c r="D55" t="s">
        <v>319</v>
      </c>
    </row>
    <row r="56" spans="1:5" x14ac:dyDescent="0.25">
      <c r="A56" s="10" t="s">
        <v>284</v>
      </c>
      <c r="B56" s="10" t="s">
        <v>285</v>
      </c>
      <c r="C56" s="10" t="str">
        <f>"6EME2"</f>
        <v>6EME2</v>
      </c>
      <c r="D56" t="s">
        <v>319</v>
      </c>
    </row>
    <row r="57" spans="1:5" x14ac:dyDescent="0.25">
      <c r="A57" s="10" t="s">
        <v>69</v>
      </c>
      <c r="B57" s="10" t="s">
        <v>299</v>
      </c>
      <c r="C57" s="10" t="str">
        <f>"6EME3"</f>
        <v>6EME3</v>
      </c>
      <c r="D57" t="s">
        <v>319</v>
      </c>
    </row>
    <row r="58" spans="1:5" x14ac:dyDescent="0.25">
      <c r="A58" s="10" t="s">
        <v>164</v>
      </c>
      <c r="B58" s="10" t="s">
        <v>300</v>
      </c>
      <c r="C58" s="10" t="str">
        <f>"6EME3"</f>
        <v>6EME3</v>
      </c>
      <c r="D58" t="s">
        <v>319</v>
      </c>
    </row>
    <row r="59" spans="1:5" x14ac:dyDescent="0.25">
      <c r="A59" s="10" t="s">
        <v>303</v>
      </c>
      <c r="B59" s="10" t="s">
        <v>198</v>
      </c>
      <c r="C59" s="10" t="str">
        <f>"6EME3"</f>
        <v>6EME3</v>
      </c>
      <c r="D59" t="s">
        <v>319</v>
      </c>
    </row>
    <row r="60" spans="1:5" x14ac:dyDescent="0.25">
      <c r="A60" t="s">
        <v>23</v>
      </c>
      <c r="B60" t="s">
        <v>24</v>
      </c>
      <c r="C60" t="str">
        <f>"3EME1"</f>
        <v>3EME1</v>
      </c>
      <c r="D60" t="s">
        <v>320</v>
      </c>
    </row>
    <row r="61" spans="1:5" x14ac:dyDescent="0.25">
      <c r="A61" t="s">
        <v>39</v>
      </c>
      <c r="B61" t="s">
        <v>40</v>
      </c>
      <c r="C61" t="str">
        <f>"3EME1"</f>
        <v>3EME1</v>
      </c>
      <c r="D61" t="s">
        <v>320</v>
      </c>
    </row>
    <row r="62" spans="1:5" x14ac:dyDescent="0.25">
      <c r="A62" t="s">
        <v>48</v>
      </c>
      <c r="B62" t="s">
        <v>49</v>
      </c>
      <c r="C62" t="str">
        <f>"3EME1"</f>
        <v>3EME1</v>
      </c>
      <c r="D62" t="s">
        <v>320</v>
      </c>
    </row>
    <row r="63" spans="1:5" x14ac:dyDescent="0.25">
      <c r="A63" t="s">
        <v>52</v>
      </c>
      <c r="B63" t="s">
        <v>53</v>
      </c>
      <c r="C63" t="str">
        <f t="shared" ref="C63:C68" si="2">"3EME2"</f>
        <v>3EME2</v>
      </c>
      <c r="D63" s="2" t="s">
        <v>320</v>
      </c>
    </row>
    <row r="64" spans="1:5" x14ac:dyDescent="0.25">
      <c r="A64" t="s">
        <v>56</v>
      </c>
      <c r="B64" t="s">
        <v>57</v>
      </c>
      <c r="C64" t="str">
        <f t="shared" si="2"/>
        <v>3EME2</v>
      </c>
      <c r="D64" s="2" t="s">
        <v>320</v>
      </c>
    </row>
    <row r="65" spans="1:4" x14ac:dyDescent="0.25">
      <c r="A65" t="s">
        <v>62</v>
      </c>
      <c r="B65" t="s">
        <v>63</v>
      </c>
      <c r="C65" t="str">
        <f t="shared" si="2"/>
        <v>3EME2</v>
      </c>
      <c r="D65" s="2" t="s">
        <v>320</v>
      </c>
    </row>
    <row r="66" spans="1:4" x14ac:dyDescent="0.25">
      <c r="A66" t="s">
        <v>68</v>
      </c>
      <c r="B66" t="s">
        <v>57</v>
      </c>
      <c r="C66" t="str">
        <f t="shared" si="2"/>
        <v>3EME2</v>
      </c>
      <c r="D66" s="2" t="s">
        <v>320</v>
      </c>
    </row>
    <row r="67" spans="1:4" x14ac:dyDescent="0.25">
      <c r="A67" t="s">
        <v>71</v>
      </c>
      <c r="B67" t="s">
        <v>72</v>
      </c>
      <c r="C67" t="str">
        <f t="shared" si="2"/>
        <v>3EME2</v>
      </c>
      <c r="D67" s="2" t="s">
        <v>320</v>
      </c>
    </row>
    <row r="68" spans="1:4" x14ac:dyDescent="0.25">
      <c r="A68" t="s">
        <v>81</v>
      </c>
      <c r="B68" t="s">
        <v>82</v>
      </c>
      <c r="C68" t="str">
        <f t="shared" si="2"/>
        <v>3EME2</v>
      </c>
      <c r="D68" s="2" t="s">
        <v>320</v>
      </c>
    </row>
    <row r="69" spans="1:4" x14ac:dyDescent="0.25">
      <c r="A69" t="s">
        <v>84</v>
      </c>
      <c r="B69" t="s">
        <v>85</v>
      </c>
      <c r="C69" t="str">
        <f t="shared" ref="C69:C77" si="3">"3EME3"</f>
        <v>3EME3</v>
      </c>
      <c r="D69" t="s">
        <v>320</v>
      </c>
    </row>
    <row r="70" spans="1:4" x14ac:dyDescent="0.25">
      <c r="A70" t="s">
        <v>88</v>
      </c>
      <c r="B70" t="s">
        <v>89</v>
      </c>
      <c r="C70" t="str">
        <f t="shared" si="3"/>
        <v>3EME3</v>
      </c>
      <c r="D70" t="s">
        <v>320</v>
      </c>
    </row>
    <row r="71" spans="1:4" x14ac:dyDescent="0.25">
      <c r="A71" t="s">
        <v>91</v>
      </c>
      <c r="B71" t="s">
        <v>92</v>
      </c>
      <c r="C71" t="str">
        <f t="shared" si="3"/>
        <v>3EME3</v>
      </c>
      <c r="D71" t="s">
        <v>320</v>
      </c>
    </row>
    <row r="72" spans="1:4" x14ac:dyDescent="0.25">
      <c r="A72" t="s">
        <v>96</v>
      </c>
      <c r="B72" t="s">
        <v>97</v>
      </c>
      <c r="C72" t="str">
        <f t="shared" si="3"/>
        <v>3EME3</v>
      </c>
      <c r="D72" t="s">
        <v>320</v>
      </c>
    </row>
    <row r="73" spans="1:4" x14ac:dyDescent="0.25">
      <c r="A73" t="s">
        <v>99</v>
      </c>
      <c r="B73" t="s">
        <v>100</v>
      </c>
      <c r="C73" t="str">
        <f t="shared" si="3"/>
        <v>3EME3</v>
      </c>
      <c r="D73" t="s">
        <v>320</v>
      </c>
    </row>
    <row r="74" spans="1:4" x14ac:dyDescent="0.25">
      <c r="A74" t="s">
        <v>33</v>
      </c>
      <c r="B74" t="s">
        <v>101</v>
      </c>
      <c r="C74" t="str">
        <f t="shared" si="3"/>
        <v>3EME3</v>
      </c>
      <c r="D74" t="s">
        <v>320</v>
      </c>
    </row>
    <row r="75" spans="1:4" x14ac:dyDescent="0.25">
      <c r="A75" t="s">
        <v>102</v>
      </c>
      <c r="B75" t="s">
        <v>103</v>
      </c>
      <c r="C75" t="str">
        <f t="shared" si="3"/>
        <v>3EME3</v>
      </c>
      <c r="D75" t="s">
        <v>320</v>
      </c>
    </row>
    <row r="76" spans="1:4" x14ac:dyDescent="0.25">
      <c r="A76" t="s">
        <v>104</v>
      </c>
      <c r="B76" t="s">
        <v>105</v>
      </c>
      <c r="C76" t="str">
        <f t="shared" si="3"/>
        <v>3EME3</v>
      </c>
      <c r="D76" t="s">
        <v>320</v>
      </c>
    </row>
    <row r="77" spans="1:4" x14ac:dyDescent="0.25">
      <c r="A77" t="s">
        <v>106</v>
      </c>
      <c r="B77" t="s">
        <v>107</v>
      </c>
      <c r="C77" t="str">
        <f t="shared" si="3"/>
        <v>3EME3</v>
      </c>
      <c r="D77" t="s">
        <v>320</v>
      </c>
    </row>
    <row r="78" spans="1:4" x14ac:dyDescent="0.25">
      <c r="A78" t="s">
        <v>110</v>
      </c>
      <c r="B78" t="s">
        <v>70</v>
      </c>
      <c r="C78" t="str">
        <f t="shared" ref="C78:C83" si="4">"4EME1"</f>
        <v>4EME1</v>
      </c>
      <c r="D78" t="s">
        <v>320</v>
      </c>
    </row>
    <row r="79" spans="1:4" x14ac:dyDescent="0.25">
      <c r="A79" t="s">
        <v>114</v>
      </c>
      <c r="B79" t="s">
        <v>115</v>
      </c>
      <c r="C79" t="str">
        <f t="shared" si="4"/>
        <v>4EME1</v>
      </c>
      <c r="D79" t="s">
        <v>320</v>
      </c>
    </row>
    <row r="80" spans="1:4" x14ac:dyDescent="0.25">
      <c r="A80" t="s">
        <v>126</v>
      </c>
      <c r="B80" t="s">
        <v>127</v>
      </c>
      <c r="C80" t="str">
        <f t="shared" si="4"/>
        <v>4EME1</v>
      </c>
      <c r="D80" t="s">
        <v>320</v>
      </c>
    </row>
    <row r="81" spans="1:4" x14ac:dyDescent="0.25">
      <c r="A81" t="s">
        <v>128</v>
      </c>
      <c r="B81" t="s">
        <v>58</v>
      </c>
      <c r="C81" t="str">
        <f t="shared" si="4"/>
        <v>4EME1</v>
      </c>
      <c r="D81" t="s">
        <v>320</v>
      </c>
    </row>
    <row r="82" spans="1:4" x14ac:dyDescent="0.25">
      <c r="A82" t="s">
        <v>136</v>
      </c>
      <c r="B82" t="s">
        <v>137</v>
      </c>
      <c r="C82" t="str">
        <f t="shared" si="4"/>
        <v>4EME1</v>
      </c>
      <c r="D82" t="s">
        <v>320</v>
      </c>
    </row>
    <row r="83" spans="1:4" x14ac:dyDescent="0.25">
      <c r="A83" t="s">
        <v>139</v>
      </c>
      <c r="B83" t="s">
        <v>140</v>
      </c>
      <c r="C83" t="str">
        <f t="shared" si="4"/>
        <v>4EME1</v>
      </c>
      <c r="D83" t="s">
        <v>320</v>
      </c>
    </row>
    <row r="84" spans="1:4" x14ac:dyDescent="0.25">
      <c r="A84" t="s">
        <v>145</v>
      </c>
      <c r="B84" t="s">
        <v>3</v>
      </c>
      <c r="C84" t="str">
        <f>"4EME2"</f>
        <v>4EME2</v>
      </c>
      <c r="D84" s="2" t="s">
        <v>320</v>
      </c>
    </row>
    <row r="85" spans="1:4" x14ac:dyDescent="0.25">
      <c r="A85" t="s">
        <v>146</v>
      </c>
      <c r="B85" t="s">
        <v>147</v>
      </c>
      <c r="C85" t="str">
        <f>"4EME2"</f>
        <v>4EME2</v>
      </c>
      <c r="D85" s="2" t="s">
        <v>320</v>
      </c>
    </row>
    <row r="86" spans="1:4" x14ac:dyDescent="0.25">
      <c r="A86" t="s">
        <v>151</v>
      </c>
      <c r="B86" t="s">
        <v>152</v>
      </c>
      <c r="C86" t="str">
        <f>"4EME2"</f>
        <v>4EME2</v>
      </c>
      <c r="D86" s="2" t="s">
        <v>320</v>
      </c>
    </row>
    <row r="87" spans="1:4" x14ac:dyDescent="0.25">
      <c r="A87" t="s">
        <v>158</v>
      </c>
      <c r="B87" t="s">
        <v>159</v>
      </c>
      <c r="C87" t="str">
        <f>"4EME2"</f>
        <v>4EME2</v>
      </c>
      <c r="D87" s="2" t="s">
        <v>320</v>
      </c>
    </row>
    <row r="88" spans="1:4" x14ac:dyDescent="0.25">
      <c r="A88" t="s">
        <v>166</v>
      </c>
      <c r="B88" t="s">
        <v>167</v>
      </c>
      <c r="C88" t="str">
        <f>"4EME2"</f>
        <v>4EME2</v>
      </c>
      <c r="D88" s="2" t="s">
        <v>320</v>
      </c>
    </row>
    <row r="89" spans="1:4" x14ac:dyDescent="0.25">
      <c r="A89" t="s">
        <v>146</v>
      </c>
      <c r="B89" t="s">
        <v>176</v>
      </c>
      <c r="C89" t="str">
        <f t="shared" ref="C89:C96" si="5">"5EME1"</f>
        <v>5EME1</v>
      </c>
      <c r="D89" t="s">
        <v>320</v>
      </c>
    </row>
    <row r="90" spans="1:4" x14ac:dyDescent="0.25">
      <c r="A90" t="s">
        <v>178</v>
      </c>
      <c r="B90" t="s">
        <v>180</v>
      </c>
      <c r="C90" t="str">
        <f t="shared" si="5"/>
        <v>5EME1</v>
      </c>
      <c r="D90" t="s">
        <v>320</v>
      </c>
    </row>
    <row r="91" spans="1:4" x14ac:dyDescent="0.25">
      <c r="A91" t="s">
        <v>181</v>
      </c>
      <c r="B91" t="s">
        <v>182</v>
      </c>
      <c r="C91" t="str">
        <f t="shared" si="5"/>
        <v>5EME1</v>
      </c>
      <c r="D91" t="s">
        <v>320</v>
      </c>
    </row>
    <row r="92" spans="1:4" x14ac:dyDescent="0.25">
      <c r="A92" t="s">
        <v>192</v>
      </c>
      <c r="B92" t="s">
        <v>193</v>
      </c>
      <c r="C92" t="str">
        <f t="shared" si="5"/>
        <v>5EME1</v>
      </c>
      <c r="D92" t="s">
        <v>320</v>
      </c>
    </row>
    <row r="93" spans="1:4" x14ac:dyDescent="0.25">
      <c r="A93" t="s">
        <v>199</v>
      </c>
      <c r="B93" t="s">
        <v>200</v>
      </c>
      <c r="C93" t="str">
        <f t="shared" si="5"/>
        <v>5EME1</v>
      </c>
      <c r="D93" t="s">
        <v>320</v>
      </c>
    </row>
    <row r="94" spans="1:4" x14ac:dyDescent="0.25">
      <c r="A94" t="s">
        <v>202</v>
      </c>
      <c r="B94" t="s">
        <v>203</v>
      </c>
      <c r="C94" t="str">
        <f t="shared" si="5"/>
        <v>5EME1</v>
      </c>
      <c r="D94" t="s">
        <v>320</v>
      </c>
    </row>
    <row r="95" spans="1:4" x14ac:dyDescent="0.25">
      <c r="A95" t="s">
        <v>206</v>
      </c>
      <c r="B95" t="s">
        <v>207</v>
      </c>
      <c r="C95" t="str">
        <f t="shared" si="5"/>
        <v>5EME1</v>
      </c>
      <c r="D95" t="s">
        <v>320</v>
      </c>
    </row>
    <row r="96" spans="1:4" x14ac:dyDescent="0.25">
      <c r="A96" t="s">
        <v>208</v>
      </c>
      <c r="B96" t="s">
        <v>209</v>
      </c>
      <c r="C96" t="str">
        <f t="shared" si="5"/>
        <v>5EME1</v>
      </c>
      <c r="D96" t="s">
        <v>320</v>
      </c>
    </row>
    <row r="97" spans="1:4" x14ac:dyDescent="0.25">
      <c r="A97" t="s">
        <v>211</v>
      </c>
      <c r="B97" t="s">
        <v>212</v>
      </c>
      <c r="C97" t="str">
        <f t="shared" ref="C97:C107" si="6">"5EME2"</f>
        <v>5EME2</v>
      </c>
      <c r="D97" s="2" t="s">
        <v>320</v>
      </c>
    </row>
    <row r="98" spans="1:4" x14ac:dyDescent="0.25">
      <c r="A98" t="s">
        <v>214</v>
      </c>
      <c r="B98" t="s">
        <v>215</v>
      </c>
      <c r="C98" t="str">
        <f t="shared" si="6"/>
        <v>5EME2</v>
      </c>
      <c r="D98" s="2" t="s">
        <v>320</v>
      </c>
    </row>
    <row r="99" spans="1:4" x14ac:dyDescent="0.25">
      <c r="A99" t="s">
        <v>214</v>
      </c>
      <c r="B99" t="s">
        <v>216</v>
      </c>
      <c r="C99" t="str">
        <f t="shared" si="6"/>
        <v>5EME2</v>
      </c>
      <c r="D99" s="2" t="s">
        <v>320</v>
      </c>
    </row>
    <row r="100" spans="1:4" x14ac:dyDescent="0.25">
      <c r="A100" t="s">
        <v>221</v>
      </c>
      <c r="B100" t="s">
        <v>222</v>
      </c>
      <c r="C100" t="str">
        <f t="shared" si="6"/>
        <v>5EME2</v>
      </c>
      <c r="D100" t="s">
        <v>320</v>
      </c>
    </row>
    <row r="101" spans="1:4" x14ac:dyDescent="0.25">
      <c r="A101" t="s">
        <v>227</v>
      </c>
      <c r="B101" t="s">
        <v>156</v>
      </c>
      <c r="C101" t="str">
        <f t="shared" si="6"/>
        <v>5EME2</v>
      </c>
      <c r="D101" t="s">
        <v>320</v>
      </c>
    </row>
    <row r="102" spans="1:4" x14ac:dyDescent="0.25">
      <c r="A102" t="s">
        <v>73</v>
      </c>
      <c r="B102" t="s">
        <v>63</v>
      </c>
      <c r="C102" t="str">
        <f t="shared" si="6"/>
        <v>5EME2</v>
      </c>
      <c r="D102" t="s">
        <v>320</v>
      </c>
    </row>
    <row r="103" spans="1:4" x14ac:dyDescent="0.25">
      <c r="A103" t="s">
        <v>34</v>
      </c>
      <c r="B103" t="s">
        <v>232</v>
      </c>
      <c r="C103" t="str">
        <f t="shared" si="6"/>
        <v>5EME2</v>
      </c>
      <c r="D103" t="s">
        <v>320</v>
      </c>
    </row>
    <row r="104" spans="1:4" x14ac:dyDescent="0.25">
      <c r="A104" t="s">
        <v>236</v>
      </c>
      <c r="B104" t="s">
        <v>237</v>
      </c>
      <c r="C104" t="str">
        <f t="shared" si="6"/>
        <v>5EME2</v>
      </c>
      <c r="D104" t="s">
        <v>320</v>
      </c>
    </row>
    <row r="105" spans="1:4" x14ac:dyDescent="0.25">
      <c r="A105" t="s">
        <v>202</v>
      </c>
      <c r="B105" t="s">
        <v>239</v>
      </c>
      <c r="C105" t="str">
        <f t="shared" si="6"/>
        <v>5EME2</v>
      </c>
      <c r="D105" t="s">
        <v>320</v>
      </c>
    </row>
    <row r="106" spans="1:4" x14ac:dyDescent="0.25">
      <c r="A106" t="s">
        <v>240</v>
      </c>
      <c r="B106" t="s">
        <v>241</v>
      </c>
      <c r="C106" t="str">
        <f t="shared" si="6"/>
        <v>5EME2</v>
      </c>
      <c r="D106" s="2" t="s">
        <v>320</v>
      </c>
    </row>
    <row r="107" spans="1:4" x14ac:dyDescent="0.25">
      <c r="A107" t="s">
        <v>242</v>
      </c>
      <c r="B107" t="s">
        <v>243</v>
      </c>
      <c r="C107" t="str">
        <f t="shared" si="6"/>
        <v>5EME2</v>
      </c>
      <c r="D107" s="2" t="s">
        <v>320</v>
      </c>
    </row>
    <row r="108" spans="1:4" x14ac:dyDescent="0.25">
      <c r="A108" t="s">
        <v>247</v>
      </c>
      <c r="B108" t="s">
        <v>248</v>
      </c>
      <c r="C108" t="s">
        <v>334</v>
      </c>
      <c r="D108" t="s">
        <v>320</v>
      </c>
    </row>
    <row r="109" spans="1:4" x14ac:dyDescent="0.25">
      <c r="A109" t="s">
        <v>257</v>
      </c>
      <c r="B109" t="s">
        <v>258</v>
      </c>
      <c r="C109" t="s">
        <v>334</v>
      </c>
      <c r="D109" t="s">
        <v>320</v>
      </c>
    </row>
    <row r="110" spans="1:4" x14ac:dyDescent="0.25">
      <c r="A110" t="s">
        <v>260</v>
      </c>
      <c r="B110" t="s">
        <v>160</v>
      </c>
      <c r="C110" t="s">
        <v>334</v>
      </c>
      <c r="D110" t="s">
        <v>320</v>
      </c>
    </row>
    <row r="111" spans="1:4" x14ac:dyDescent="0.25">
      <c r="A111" t="s">
        <v>102</v>
      </c>
      <c r="B111" t="s">
        <v>261</v>
      </c>
      <c r="C111" t="s">
        <v>334</v>
      </c>
      <c r="D111" t="s">
        <v>320</v>
      </c>
    </row>
    <row r="112" spans="1:4" x14ac:dyDescent="0.25">
      <c r="A112" t="s">
        <v>262</v>
      </c>
      <c r="B112" t="s">
        <v>58</v>
      </c>
      <c r="C112" t="s">
        <v>334</v>
      </c>
      <c r="D112" t="s">
        <v>320</v>
      </c>
    </row>
    <row r="113" spans="1:4" x14ac:dyDescent="0.25">
      <c r="A113" t="s">
        <v>265</v>
      </c>
      <c r="B113" t="s">
        <v>147</v>
      </c>
      <c r="C113" t="s">
        <v>334</v>
      </c>
      <c r="D113" t="s">
        <v>320</v>
      </c>
    </row>
    <row r="114" spans="1:4" x14ac:dyDescent="0.25">
      <c r="A114" t="s">
        <v>138</v>
      </c>
      <c r="B114" t="s">
        <v>266</v>
      </c>
      <c r="C114" t="s">
        <v>334</v>
      </c>
      <c r="D114" t="s">
        <v>320</v>
      </c>
    </row>
    <row r="115" spans="1:4" x14ac:dyDescent="0.25">
      <c r="A115" t="s">
        <v>141</v>
      </c>
      <c r="B115" t="s">
        <v>127</v>
      </c>
      <c r="C115" t="str">
        <f t="shared" ref="C115:C123" si="7">"6EME2"</f>
        <v>6EME2</v>
      </c>
      <c r="D115" t="s">
        <v>320</v>
      </c>
    </row>
    <row r="116" spans="1:4" x14ac:dyDescent="0.25">
      <c r="A116" t="s">
        <v>269</v>
      </c>
      <c r="B116" t="s">
        <v>270</v>
      </c>
      <c r="C116" t="str">
        <f t="shared" si="7"/>
        <v>6EME2</v>
      </c>
      <c r="D116" t="s">
        <v>320</v>
      </c>
    </row>
    <row r="117" spans="1:4" x14ac:dyDescent="0.25">
      <c r="A117" t="s">
        <v>56</v>
      </c>
      <c r="B117" t="s">
        <v>271</v>
      </c>
      <c r="C117" t="str">
        <f t="shared" si="7"/>
        <v>6EME2</v>
      </c>
      <c r="D117" t="s">
        <v>320</v>
      </c>
    </row>
    <row r="118" spans="1:4" x14ac:dyDescent="0.25">
      <c r="A118" t="s">
        <v>274</v>
      </c>
      <c r="B118" t="s">
        <v>85</v>
      </c>
      <c r="C118" t="str">
        <f t="shared" si="7"/>
        <v>6EME2</v>
      </c>
      <c r="D118" t="s">
        <v>320</v>
      </c>
    </row>
    <row r="119" spans="1:4" x14ac:dyDescent="0.25">
      <c r="A119" t="s">
        <v>278</v>
      </c>
      <c r="B119" t="s">
        <v>279</v>
      </c>
      <c r="C119" t="str">
        <f t="shared" si="7"/>
        <v>6EME2</v>
      </c>
      <c r="D119" t="s">
        <v>320</v>
      </c>
    </row>
    <row r="120" spans="1:4" x14ac:dyDescent="0.25">
      <c r="A120" t="s">
        <v>280</v>
      </c>
      <c r="B120" t="s">
        <v>281</v>
      </c>
      <c r="C120" t="str">
        <f t="shared" si="7"/>
        <v>6EME2</v>
      </c>
      <c r="D120" t="s">
        <v>320</v>
      </c>
    </row>
    <row r="121" spans="1:4" x14ac:dyDescent="0.25">
      <c r="A121" t="s">
        <v>282</v>
      </c>
      <c r="B121" t="s">
        <v>253</v>
      </c>
      <c r="C121" t="str">
        <f t="shared" si="7"/>
        <v>6EME2</v>
      </c>
      <c r="D121" t="s">
        <v>320</v>
      </c>
    </row>
    <row r="122" spans="1:4" x14ac:dyDescent="0.25">
      <c r="A122" t="s">
        <v>37</v>
      </c>
      <c r="B122" t="s">
        <v>51</v>
      </c>
      <c r="C122" t="str">
        <f t="shared" si="7"/>
        <v>6EME2</v>
      </c>
      <c r="D122" t="s">
        <v>320</v>
      </c>
    </row>
    <row r="123" spans="1:4" x14ac:dyDescent="0.25">
      <c r="A123" t="s">
        <v>286</v>
      </c>
      <c r="B123" t="s">
        <v>200</v>
      </c>
      <c r="C123" t="str">
        <f t="shared" si="7"/>
        <v>6EME2</v>
      </c>
      <c r="D123" t="s">
        <v>320</v>
      </c>
    </row>
    <row r="124" spans="1:4" x14ac:dyDescent="0.25">
      <c r="A124" t="s">
        <v>287</v>
      </c>
      <c r="B124" t="s">
        <v>288</v>
      </c>
      <c r="C124" t="str">
        <f>"6EME3"</f>
        <v>6EME3</v>
      </c>
      <c r="D124" t="s">
        <v>320</v>
      </c>
    </row>
    <row r="125" spans="1:4" x14ac:dyDescent="0.25">
      <c r="A125" t="s">
        <v>295</v>
      </c>
      <c r="B125" t="s">
        <v>296</v>
      </c>
      <c r="C125" t="str">
        <f>"6EME3"</f>
        <v>6EME3</v>
      </c>
      <c r="D125" t="s">
        <v>320</v>
      </c>
    </row>
    <row r="126" spans="1:4" x14ac:dyDescent="0.25">
      <c r="A126" t="s">
        <v>301</v>
      </c>
      <c r="B126" t="s">
        <v>53</v>
      </c>
      <c r="C126" t="str">
        <f>"6EME3"</f>
        <v>6EME3</v>
      </c>
      <c r="D126" t="s">
        <v>320</v>
      </c>
    </row>
    <row r="127" spans="1:4" x14ac:dyDescent="0.25">
      <c r="A127" t="s">
        <v>50</v>
      </c>
      <c r="B127" t="s">
        <v>276</v>
      </c>
      <c r="C127" t="str">
        <f>"6EME3"</f>
        <v>6EME3</v>
      </c>
      <c r="D127" t="s">
        <v>320</v>
      </c>
    </row>
    <row r="128" spans="1:4" x14ac:dyDescent="0.25">
      <c r="A128" t="s">
        <v>306</v>
      </c>
      <c r="B128" t="s">
        <v>307</v>
      </c>
      <c r="C128" t="str">
        <f>"6EME3"</f>
        <v>6EME3</v>
      </c>
      <c r="D128" t="s">
        <v>320</v>
      </c>
    </row>
    <row r="129" spans="1:4" x14ac:dyDescent="0.25">
      <c r="A129" s="10" t="s">
        <v>108</v>
      </c>
      <c r="B129" s="10" t="s">
        <v>109</v>
      </c>
      <c r="C129" s="10" t="str">
        <f>"4EME1"</f>
        <v>4EME1</v>
      </c>
      <c r="D129" t="s">
        <v>321</v>
      </c>
    </row>
    <row r="130" spans="1:4" x14ac:dyDescent="0.25">
      <c r="A130" s="10" t="s">
        <v>234</v>
      </c>
      <c r="B130" s="10" t="s">
        <v>235</v>
      </c>
      <c r="C130" s="10" t="str">
        <f>"5EME2"</f>
        <v>5EME2</v>
      </c>
      <c r="D130" t="s">
        <v>321</v>
      </c>
    </row>
    <row r="131" spans="1:4" x14ac:dyDescent="0.25">
      <c r="A131" s="10" t="s">
        <v>25</v>
      </c>
      <c r="B131" s="10" t="s">
        <v>200</v>
      </c>
      <c r="C131" s="10" t="s">
        <v>334</v>
      </c>
      <c r="D131" t="s">
        <v>321</v>
      </c>
    </row>
    <row r="132" spans="1:4" x14ac:dyDescent="0.25">
      <c r="A132" s="10" t="s">
        <v>263</v>
      </c>
      <c r="B132" s="10" t="s">
        <v>264</v>
      </c>
      <c r="C132" s="10" t="s">
        <v>334</v>
      </c>
      <c r="D132" t="s">
        <v>321</v>
      </c>
    </row>
    <row r="133" spans="1:4" x14ac:dyDescent="0.25">
      <c r="A133" s="10" t="s">
        <v>297</v>
      </c>
      <c r="B133" s="10" t="s">
        <v>298</v>
      </c>
      <c r="C133" s="10" t="str">
        <f>"6EME3"</f>
        <v>6EME3</v>
      </c>
      <c r="D133" t="s">
        <v>321</v>
      </c>
    </row>
    <row r="134" spans="1:4" x14ac:dyDescent="0.25">
      <c r="A134" t="s">
        <v>64</v>
      </c>
      <c r="B134" t="s">
        <v>65</v>
      </c>
      <c r="C134" t="str">
        <f>"3EME2"</f>
        <v>3EME2</v>
      </c>
      <c r="D134" s="2" t="s">
        <v>322</v>
      </c>
    </row>
    <row r="135" spans="1:4" x14ac:dyDescent="0.25">
      <c r="A135" t="s">
        <v>83</v>
      </c>
      <c r="B135" t="s">
        <v>58</v>
      </c>
      <c r="C135" t="str">
        <f>"3EME3"</f>
        <v>3EME3</v>
      </c>
      <c r="D135" t="s">
        <v>322</v>
      </c>
    </row>
    <row r="136" spans="1:4" x14ac:dyDescent="0.25">
      <c r="A136" t="s">
        <v>93</v>
      </c>
      <c r="B136" t="s">
        <v>94</v>
      </c>
      <c r="C136" t="str">
        <f>"3EME3"</f>
        <v>3EME3</v>
      </c>
      <c r="D136" t="s">
        <v>322</v>
      </c>
    </row>
    <row r="137" spans="1:4" x14ac:dyDescent="0.25">
      <c r="A137" t="s">
        <v>163</v>
      </c>
      <c r="B137" t="s">
        <v>58</v>
      </c>
      <c r="C137" t="str">
        <f>"4EME2"</f>
        <v>4EME2</v>
      </c>
      <c r="D137" s="2" t="s">
        <v>324</v>
      </c>
    </row>
    <row r="138" spans="1:4" x14ac:dyDescent="0.25">
      <c r="A138" t="s">
        <v>171</v>
      </c>
      <c r="B138" t="s">
        <v>172</v>
      </c>
      <c r="C138" t="str">
        <f>"4EME2"</f>
        <v>4EME2</v>
      </c>
      <c r="D138" s="2" t="s">
        <v>324</v>
      </c>
    </row>
    <row r="139" spans="1:4" x14ac:dyDescent="0.25">
      <c r="A139" t="s">
        <v>104</v>
      </c>
      <c r="B139" t="s">
        <v>304</v>
      </c>
      <c r="C139" t="str">
        <f>"6EME3"</f>
        <v>6EME3</v>
      </c>
      <c r="D139" t="s">
        <v>324</v>
      </c>
    </row>
    <row r="140" spans="1:4" x14ac:dyDescent="0.25">
      <c r="A140" s="10" t="s">
        <v>75</v>
      </c>
      <c r="B140" s="10" t="s">
        <v>76</v>
      </c>
      <c r="C140" s="10" t="str">
        <f>"3EME2"</f>
        <v>3EME2</v>
      </c>
      <c r="D140" s="2" t="s">
        <v>325</v>
      </c>
    </row>
    <row r="141" spans="1:4" x14ac:dyDescent="0.25">
      <c r="A141" t="s">
        <v>44</v>
      </c>
      <c r="B141" t="s">
        <v>45</v>
      </c>
      <c r="C141" t="str">
        <f>"3EME1"</f>
        <v>3EME1</v>
      </c>
      <c r="D141" t="s">
        <v>326</v>
      </c>
    </row>
    <row r="142" spans="1:4" x14ac:dyDescent="0.25">
      <c r="A142" t="s">
        <v>120</v>
      </c>
      <c r="B142" t="s">
        <v>121</v>
      </c>
      <c r="C142" t="str">
        <f>"4EME1"</f>
        <v>4EME1</v>
      </c>
      <c r="D142" t="s">
        <v>326</v>
      </c>
    </row>
    <row r="143" spans="1:4" x14ac:dyDescent="0.25">
      <c r="A143" t="s">
        <v>186</v>
      </c>
      <c r="B143" t="s">
        <v>187</v>
      </c>
      <c r="C143" t="str">
        <f>"5EME1"</f>
        <v>5EME1</v>
      </c>
      <c r="D143" t="s">
        <v>326</v>
      </c>
    </row>
    <row r="144" spans="1:4" x14ac:dyDescent="0.25">
      <c r="A144" t="s">
        <v>211</v>
      </c>
      <c r="B144" t="s">
        <v>213</v>
      </c>
      <c r="C144" t="str">
        <f>"5EME2"</f>
        <v>5EME2</v>
      </c>
      <c r="D144" t="s">
        <v>326</v>
      </c>
    </row>
    <row r="145" spans="1:4" x14ac:dyDescent="0.25">
      <c r="A145" t="s">
        <v>25</v>
      </c>
      <c r="B145" t="s">
        <v>253</v>
      </c>
      <c r="C145" t="s">
        <v>334</v>
      </c>
      <c r="D145" t="s">
        <v>326</v>
      </c>
    </row>
    <row r="146" spans="1:4" x14ac:dyDescent="0.25">
      <c r="A146" t="s">
        <v>93</v>
      </c>
      <c r="B146" t="s">
        <v>95</v>
      </c>
      <c r="C146" t="str">
        <f>"3EME3"</f>
        <v>3EME3</v>
      </c>
      <c r="D146" t="s">
        <v>327</v>
      </c>
    </row>
    <row r="147" spans="1:4" x14ac:dyDescent="0.25">
      <c r="A147" t="s">
        <v>112</v>
      </c>
      <c r="B147" t="s">
        <v>113</v>
      </c>
      <c r="C147" t="str">
        <f>"4EME1"</f>
        <v>4EME1</v>
      </c>
      <c r="D147" t="s">
        <v>327</v>
      </c>
    </row>
    <row r="148" spans="1:4" x14ac:dyDescent="0.25">
      <c r="A148" t="s">
        <v>116</v>
      </c>
      <c r="B148" t="s">
        <v>76</v>
      </c>
      <c r="C148" t="str">
        <f>"4EME1"</f>
        <v>4EME1</v>
      </c>
      <c r="D148" t="s">
        <v>327</v>
      </c>
    </row>
    <row r="149" spans="1:4" x14ac:dyDescent="0.25">
      <c r="A149" t="s">
        <v>122</v>
      </c>
      <c r="B149" t="s">
        <v>123</v>
      </c>
      <c r="C149" t="str">
        <f>"4EME1"</f>
        <v>4EME1</v>
      </c>
      <c r="D149" t="s">
        <v>327</v>
      </c>
    </row>
    <row r="150" spans="1:4" x14ac:dyDescent="0.25">
      <c r="A150" t="s">
        <v>31</v>
      </c>
      <c r="B150" t="s">
        <v>131</v>
      </c>
      <c r="C150" t="str">
        <f>"4EME1"</f>
        <v>4EME1</v>
      </c>
      <c r="D150" t="s">
        <v>327</v>
      </c>
    </row>
    <row r="151" spans="1:4" x14ac:dyDescent="0.25">
      <c r="A151" t="s">
        <v>148</v>
      </c>
      <c r="B151" t="s">
        <v>149</v>
      </c>
      <c r="C151" t="str">
        <f>"4EME2"</f>
        <v>4EME2</v>
      </c>
      <c r="D151" s="2" t="s">
        <v>327</v>
      </c>
    </row>
    <row r="152" spans="1:4" x14ac:dyDescent="0.25">
      <c r="A152" t="s">
        <v>150</v>
      </c>
      <c r="B152" t="s">
        <v>135</v>
      </c>
      <c r="C152" t="str">
        <f>"4EME2"</f>
        <v>4EME2</v>
      </c>
      <c r="D152" s="2" t="s">
        <v>327</v>
      </c>
    </row>
    <row r="153" spans="1:4" x14ac:dyDescent="0.25">
      <c r="A153" t="s">
        <v>153</v>
      </c>
      <c r="B153" t="s">
        <v>154</v>
      </c>
      <c r="C153" t="str">
        <f>"4EME2"</f>
        <v>4EME2</v>
      </c>
      <c r="D153" s="2" t="s">
        <v>327</v>
      </c>
    </row>
    <row r="154" spans="1:4" x14ac:dyDescent="0.25">
      <c r="A154" t="s">
        <v>170</v>
      </c>
      <c r="B154" t="s">
        <v>74</v>
      </c>
      <c r="C154" t="str">
        <f>"4EME2"</f>
        <v>4EME2</v>
      </c>
      <c r="D154" s="2" t="s">
        <v>327</v>
      </c>
    </row>
    <row r="155" spans="1:4" x14ac:dyDescent="0.25">
      <c r="A155" t="s">
        <v>178</v>
      </c>
      <c r="B155" t="s">
        <v>179</v>
      </c>
      <c r="C155" t="str">
        <f>"5EME1"</f>
        <v>5EME1</v>
      </c>
      <c r="D155" t="s">
        <v>327</v>
      </c>
    </row>
    <row r="156" spans="1:4" x14ac:dyDescent="0.25">
      <c r="A156" t="s">
        <v>194</v>
      </c>
      <c r="B156" t="s">
        <v>195</v>
      </c>
      <c r="C156" t="str">
        <f>"5EME1"</f>
        <v>5EME1</v>
      </c>
      <c r="D156" t="s">
        <v>327</v>
      </c>
    </row>
    <row r="157" spans="1:4" x14ac:dyDescent="0.25">
      <c r="A157" t="s">
        <v>204</v>
      </c>
      <c r="B157" t="s">
        <v>123</v>
      </c>
      <c r="C157" t="str">
        <f>"5EME1"</f>
        <v>5EME1</v>
      </c>
      <c r="D157" t="s">
        <v>327</v>
      </c>
    </row>
    <row r="158" spans="1:4" x14ac:dyDescent="0.25">
      <c r="A158" t="s">
        <v>86</v>
      </c>
      <c r="B158" t="s">
        <v>87</v>
      </c>
      <c r="C158" t="str">
        <f>"3EME3"</f>
        <v>3EME3</v>
      </c>
      <c r="D158" t="s">
        <v>312</v>
      </c>
    </row>
    <row r="159" spans="1:4" x14ac:dyDescent="0.25">
      <c r="A159" t="s">
        <v>129</v>
      </c>
      <c r="B159" t="s">
        <v>130</v>
      </c>
      <c r="C159" t="str">
        <f>"4EME1"</f>
        <v>4EME1</v>
      </c>
      <c r="D159" t="s">
        <v>312</v>
      </c>
    </row>
    <row r="160" spans="1:4" x14ac:dyDescent="0.25">
      <c r="A160" t="s">
        <v>174</v>
      </c>
      <c r="B160" t="s">
        <v>175</v>
      </c>
      <c r="C160" t="str">
        <f>"5EME1"</f>
        <v>5EME1</v>
      </c>
      <c r="D160" t="s">
        <v>312</v>
      </c>
    </row>
    <row r="161" spans="1:4" x14ac:dyDescent="0.25">
      <c r="A161" t="s">
        <v>188</v>
      </c>
      <c r="B161" t="s">
        <v>189</v>
      </c>
      <c r="C161" t="str">
        <f>"5EME1"</f>
        <v>5EME1</v>
      </c>
      <c r="D161" t="s">
        <v>312</v>
      </c>
    </row>
    <row r="162" spans="1:4" x14ac:dyDescent="0.25">
      <c r="A162" t="s">
        <v>225</v>
      </c>
      <c r="B162" t="s">
        <v>226</v>
      </c>
      <c r="C162" t="str">
        <f>"5EME2"</f>
        <v>5EME2</v>
      </c>
      <c r="D162" t="s">
        <v>312</v>
      </c>
    </row>
    <row r="163" spans="1:4" x14ac:dyDescent="0.25">
      <c r="A163" t="s">
        <v>229</v>
      </c>
      <c r="B163" t="s">
        <v>125</v>
      </c>
      <c r="C163" t="str">
        <f>"5EME2"</f>
        <v>5EME2</v>
      </c>
      <c r="D163" t="s">
        <v>312</v>
      </c>
    </row>
    <row r="164" spans="1:4" x14ac:dyDescent="0.25">
      <c r="A164" t="s">
        <v>244</v>
      </c>
      <c r="B164" t="s">
        <v>173</v>
      </c>
      <c r="C164" t="str">
        <f>"5EME2"</f>
        <v>5EME2</v>
      </c>
      <c r="D164" s="2" t="s">
        <v>312</v>
      </c>
    </row>
    <row r="165" spans="1:4" x14ac:dyDescent="0.25">
      <c r="A165" s="10" t="s">
        <v>210</v>
      </c>
      <c r="B165" s="10" t="s">
        <v>180</v>
      </c>
      <c r="C165" s="10" t="str">
        <f>"5EME1"</f>
        <v>5EME1</v>
      </c>
      <c r="D165" t="s">
        <v>313</v>
      </c>
    </row>
    <row r="166" spans="1:4" x14ac:dyDescent="0.25">
      <c r="A166" s="10" t="s">
        <v>19</v>
      </c>
      <c r="B166" s="10" t="s">
        <v>173</v>
      </c>
      <c r="C166" s="10" t="str">
        <f>"5EME1"</f>
        <v>5EME1</v>
      </c>
      <c r="D166" t="s">
        <v>314</v>
      </c>
    </row>
    <row r="167" spans="1:4" x14ac:dyDescent="0.25">
      <c r="A167" s="10" t="s">
        <v>289</v>
      </c>
      <c r="B167" s="10" t="s">
        <v>290</v>
      </c>
      <c r="C167" s="10" t="str">
        <f>"6EME3"</f>
        <v>6EME3</v>
      </c>
      <c r="D167" t="s">
        <v>314</v>
      </c>
    </row>
    <row r="168" spans="1:4" x14ac:dyDescent="0.25">
      <c r="A168" t="s">
        <v>41</v>
      </c>
      <c r="B168" t="s">
        <v>5</v>
      </c>
      <c r="C168" t="str">
        <f>"3EME1"</f>
        <v>3EME1</v>
      </c>
      <c r="D168" t="s">
        <v>315</v>
      </c>
    </row>
    <row r="169" spans="1:4" x14ac:dyDescent="0.25">
      <c r="A169" t="s">
        <v>141</v>
      </c>
      <c r="B169" t="s">
        <v>142</v>
      </c>
      <c r="C169" t="str">
        <f>"4EME2"</f>
        <v>4EME2</v>
      </c>
      <c r="D169" s="2" t="s">
        <v>315</v>
      </c>
    </row>
    <row r="170" spans="1:4" x14ac:dyDescent="0.25">
      <c r="A170" t="s">
        <v>143</v>
      </c>
      <c r="B170" t="s">
        <v>144</v>
      </c>
      <c r="C170" t="str">
        <f>"4EME2"</f>
        <v>4EME2</v>
      </c>
      <c r="D170" s="2" t="s">
        <v>315</v>
      </c>
    </row>
    <row r="171" spans="1:4" x14ac:dyDescent="0.25">
      <c r="A171" t="s">
        <v>331</v>
      </c>
      <c r="B171" t="s">
        <v>332</v>
      </c>
      <c r="C171" t="s">
        <v>330</v>
      </c>
      <c r="D171" t="s">
        <v>315</v>
      </c>
    </row>
    <row r="172" spans="1:4" x14ac:dyDescent="0.25">
      <c r="A172" s="10" t="s">
        <v>157</v>
      </c>
      <c r="B172" s="10" t="s">
        <v>72</v>
      </c>
      <c r="C172" s="10" t="str">
        <f>"4EME2"</f>
        <v>4EME2</v>
      </c>
      <c r="D172" s="2" t="s">
        <v>316</v>
      </c>
    </row>
    <row r="173" spans="1:4" x14ac:dyDescent="0.25">
      <c r="A173" s="10" t="s">
        <v>164</v>
      </c>
      <c r="B173" s="10" t="s">
        <v>165</v>
      </c>
      <c r="C173" s="10" t="str">
        <f>"4EME2"</f>
        <v>4EME2</v>
      </c>
      <c r="D173" s="2" t="s">
        <v>316</v>
      </c>
    </row>
    <row r="174" spans="1:4" x14ac:dyDescent="0.25">
      <c r="A174" s="10" t="s">
        <v>199</v>
      </c>
      <c r="B174" s="10" t="s">
        <v>201</v>
      </c>
      <c r="C174" s="10" t="str">
        <f>"5EME1"</f>
        <v>5EME1</v>
      </c>
      <c r="D174" t="s">
        <v>316</v>
      </c>
    </row>
    <row r="175" spans="1:4" x14ac:dyDescent="0.25">
      <c r="A175" s="10" t="s">
        <v>283</v>
      </c>
      <c r="B175" s="10" t="s">
        <v>57</v>
      </c>
      <c r="C175" s="10" t="str">
        <f>"6EME2"</f>
        <v>6EME2</v>
      </c>
      <c r="D175" t="s">
        <v>316</v>
      </c>
    </row>
    <row r="176" spans="1:4" x14ac:dyDescent="0.25">
      <c r="A176" t="s">
        <v>35</v>
      </c>
      <c r="B176" t="s">
        <v>36</v>
      </c>
      <c r="C176" t="str">
        <f>"3EME1"</f>
        <v>3EME1</v>
      </c>
      <c r="D176" t="s">
        <v>318</v>
      </c>
    </row>
    <row r="177" spans="1:4" x14ac:dyDescent="0.25">
      <c r="A177" t="s">
        <v>50</v>
      </c>
      <c r="B177" t="s">
        <v>51</v>
      </c>
      <c r="C177" t="str">
        <f>"3EME1"</f>
        <v>3EME1</v>
      </c>
      <c r="D177" t="s">
        <v>318</v>
      </c>
    </row>
    <row r="178" spans="1:4" x14ac:dyDescent="0.25">
      <c r="A178" t="s">
        <v>54</v>
      </c>
      <c r="B178" t="s">
        <v>55</v>
      </c>
      <c r="C178" t="str">
        <f>"3EME2"</f>
        <v>3EME2</v>
      </c>
      <c r="D178" s="2" t="s">
        <v>318</v>
      </c>
    </row>
    <row r="179" spans="1:4" x14ac:dyDescent="0.25">
      <c r="A179" t="s">
        <v>60</v>
      </c>
      <c r="B179" t="s">
        <v>61</v>
      </c>
      <c r="C179" t="str">
        <f>"3EME2"</f>
        <v>3EME2</v>
      </c>
      <c r="D179" t="s">
        <v>318</v>
      </c>
    </row>
    <row r="180" spans="1:4" x14ac:dyDescent="0.25">
      <c r="A180" t="s">
        <v>66</v>
      </c>
      <c r="B180" t="s">
        <v>67</v>
      </c>
      <c r="C180" t="str">
        <f>"3EME2"</f>
        <v>3EME2</v>
      </c>
      <c r="D180" s="2" t="s">
        <v>318</v>
      </c>
    </row>
    <row r="181" spans="1:4" x14ac:dyDescent="0.25">
      <c r="A181" t="s">
        <v>69</v>
      </c>
      <c r="B181" t="s">
        <v>10</v>
      </c>
      <c r="C181" t="str">
        <f>"3EME2"</f>
        <v>3EME2</v>
      </c>
      <c r="D181" s="2" t="s">
        <v>318</v>
      </c>
    </row>
    <row r="182" spans="1:4" x14ac:dyDescent="0.25">
      <c r="A182" t="s">
        <v>77</v>
      </c>
      <c r="B182" t="s">
        <v>78</v>
      </c>
      <c r="C182" t="str">
        <f>"3EME2"</f>
        <v>3EME2</v>
      </c>
      <c r="D182" s="2" t="s">
        <v>318</v>
      </c>
    </row>
    <row r="183" spans="1:4" x14ac:dyDescent="0.25">
      <c r="A183" t="s">
        <v>111</v>
      </c>
      <c r="B183" t="s">
        <v>30</v>
      </c>
      <c r="C183" t="str">
        <f>"4EME1"</f>
        <v>4EME1</v>
      </c>
      <c r="D183" t="s">
        <v>318</v>
      </c>
    </row>
    <row r="184" spans="1:4" x14ac:dyDescent="0.25">
      <c r="A184" t="s">
        <v>117</v>
      </c>
      <c r="B184" t="s">
        <v>61</v>
      </c>
      <c r="C184" t="str">
        <f>"4EME1"</f>
        <v>4EME1</v>
      </c>
      <c r="D184" t="s">
        <v>318</v>
      </c>
    </row>
    <row r="185" spans="1:4" x14ac:dyDescent="0.25">
      <c r="A185" t="s">
        <v>124</v>
      </c>
      <c r="B185" t="s">
        <v>125</v>
      </c>
      <c r="C185" t="str">
        <f>"4EME1"</f>
        <v>4EME1</v>
      </c>
      <c r="D185" t="s">
        <v>318</v>
      </c>
    </row>
    <row r="186" spans="1:4" x14ac:dyDescent="0.25">
      <c r="A186" t="s">
        <v>132</v>
      </c>
      <c r="B186" t="s">
        <v>133</v>
      </c>
      <c r="C186" t="str">
        <f>"4EME1"</f>
        <v>4EME1</v>
      </c>
      <c r="D186" t="s">
        <v>318</v>
      </c>
    </row>
    <row r="187" spans="1:4" x14ac:dyDescent="0.25">
      <c r="A187" t="s">
        <v>291</v>
      </c>
      <c r="B187" t="s">
        <v>292</v>
      </c>
      <c r="C187" t="str">
        <f>"6EME3"</f>
        <v>6EME3</v>
      </c>
      <c r="D187" t="s">
        <v>318</v>
      </c>
    </row>
    <row r="188" spans="1:4" x14ac:dyDescent="0.25">
      <c r="A188" t="s">
        <v>293</v>
      </c>
      <c r="B188" t="s">
        <v>294</v>
      </c>
      <c r="C188" t="str">
        <f>"6EME3"</f>
        <v>6EME3</v>
      </c>
      <c r="D188" t="s">
        <v>318</v>
      </c>
    </row>
    <row r="189" spans="1:4" x14ac:dyDescent="0.25">
      <c r="A189" t="s">
        <v>170</v>
      </c>
      <c r="B189" t="s">
        <v>302</v>
      </c>
      <c r="C189" t="str">
        <f>"6EME3"</f>
        <v>6EME3</v>
      </c>
      <c r="D189" t="s">
        <v>318</v>
      </c>
    </row>
    <row r="190" spans="1:4" x14ac:dyDescent="0.25">
      <c r="A190" t="s">
        <v>305</v>
      </c>
      <c r="B190" t="s">
        <v>296</v>
      </c>
      <c r="C190" t="str">
        <f>"6EME3"</f>
        <v>6EME3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39:D156 D89:D113">
      <formula1>Listeateliers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38" workbookViewId="0">
      <selection activeCell="A170" sqref="A170:C181"/>
    </sheetView>
  </sheetViews>
  <sheetFormatPr baseColWidth="10" defaultRowHeight="15" x14ac:dyDescent="0.25"/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17</v>
      </c>
    </row>
    <row r="2" spans="1:4" x14ac:dyDescent="0.25">
      <c r="A2" t="s">
        <v>48</v>
      </c>
      <c r="B2" t="s">
        <v>49</v>
      </c>
      <c r="C2" t="str">
        <f>"3EME1"</f>
        <v>3EME1</v>
      </c>
      <c r="D2" t="s">
        <v>310</v>
      </c>
    </row>
    <row r="3" spans="1:4" x14ac:dyDescent="0.25">
      <c r="A3" t="s">
        <v>50</v>
      </c>
      <c r="B3" t="s">
        <v>51</v>
      </c>
      <c r="C3" t="str">
        <f>"3EME1"</f>
        <v>3EME1</v>
      </c>
      <c r="D3" t="s">
        <v>310</v>
      </c>
    </row>
    <row r="4" spans="1:4" x14ac:dyDescent="0.25">
      <c r="A4" t="s">
        <v>52</v>
      </c>
      <c r="B4" t="s">
        <v>53</v>
      </c>
      <c r="C4" t="str">
        <f>"3EME2"</f>
        <v>3EME2</v>
      </c>
      <c r="D4" s="2" t="s">
        <v>310</v>
      </c>
    </row>
    <row r="5" spans="1:4" x14ac:dyDescent="0.25">
      <c r="A5" t="s">
        <v>60</v>
      </c>
      <c r="B5" t="s">
        <v>61</v>
      </c>
      <c r="C5" t="str">
        <f>"3EME2"</f>
        <v>3EME2</v>
      </c>
      <c r="D5" t="s">
        <v>310</v>
      </c>
    </row>
    <row r="6" spans="1:4" x14ac:dyDescent="0.25">
      <c r="A6" t="s">
        <v>126</v>
      </c>
      <c r="B6" t="s">
        <v>127</v>
      </c>
      <c r="C6" t="str">
        <f>"4EME1"</f>
        <v>4EME1</v>
      </c>
      <c r="D6" t="s">
        <v>310</v>
      </c>
    </row>
    <row r="7" spans="1:4" x14ac:dyDescent="0.25">
      <c r="A7" t="s">
        <v>128</v>
      </c>
      <c r="B7" t="s">
        <v>58</v>
      </c>
      <c r="C7" t="str">
        <f>"4EME1"</f>
        <v>4EME1</v>
      </c>
      <c r="D7" t="s">
        <v>310</v>
      </c>
    </row>
    <row r="8" spans="1:4" x14ac:dyDescent="0.25">
      <c r="A8" t="s">
        <v>19</v>
      </c>
      <c r="B8" t="s">
        <v>173</v>
      </c>
      <c r="C8" t="str">
        <f>"5EME1"</f>
        <v>5EME1</v>
      </c>
      <c r="D8" t="s">
        <v>310</v>
      </c>
    </row>
    <row r="9" spans="1:4" x14ac:dyDescent="0.25">
      <c r="A9" t="s">
        <v>199</v>
      </c>
      <c r="B9" t="s">
        <v>201</v>
      </c>
      <c r="C9" t="str">
        <f>"5EME1"</f>
        <v>5EME1</v>
      </c>
      <c r="D9" t="s">
        <v>310</v>
      </c>
    </row>
    <row r="10" spans="1:4" x14ac:dyDescent="0.25">
      <c r="A10" t="s">
        <v>230</v>
      </c>
      <c r="B10" t="s">
        <v>231</v>
      </c>
      <c r="C10" t="str">
        <f>"5EME2"</f>
        <v>5EME2</v>
      </c>
      <c r="D10" t="s">
        <v>310</v>
      </c>
    </row>
    <row r="11" spans="1:4" x14ac:dyDescent="0.25">
      <c r="A11" t="s">
        <v>260</v>
      </c>
      <c r="B11" t="s">
        <v>160</v>
      </c>
      <c r="C11" t="s">
        <v>334</v>
      </c>
      <c r="D11" t="s">
        <v>310</v>
      </c>
    </row>
    <row r="12" spans="1:4" x14ac:dyDescent="0.25">
      <c r="A12" t="s">
        <v>138</v>
      </c>
      <c r="B12" t="s">
        <v>266</v>
      </c>
      <c r="C12" t="s">
        <v>334</v>
      </c>
      <c r="D12" t="s">
        <v>310</v>
      </c>
    </row>
    <row r="13" spans="1:4" x14ac:dyDescent="0.25">
      <c r="A13" t="s">
        <v>268</v>
      </c>
      <c r="B13" t="s">
        <v>4</v>
      </c>
      <c r="C13" t="str">
        <f t="shared" ref="C13:C18" si="0">"6EME2"</f>
        <v>6EME2</v>
      </c>
      <c r="D13" t="s">
        <v>310</v>
      </c>
    </row>
    <row r="14" spans="1:4" x14ac:dyDescent="0.25">
      <c r="A14" t="s">
        <v>269</v>
      </c>
      <c r="B14" t="s">
        <v>270</v>
      </c>
      <c r="C14" t="str">
        <f t="shared" si="0"/>
        <v>6EME2</v>
      </c>
      <c r="D14" t="s">
        <v>310</v>
      </c>
    </row>
    <row r="15" spans="1:4" x14ac:dyDescent="0.25">
      <c r="A15" t="s">
        <v>278</v>
      </c>
      <c r="B15" t="s">
        <v>279</v>
      </c>
      <c r="C15" t="str">
        <f t="shared" si="0"/>
        <v>6EME2</v>
      </c>
      <c r="D15" t="s">
        <v>310</v>
      </c>
    </row>
    <row r="16" spans="1:4" x14ac:dyDescent="0.25">
      <c r="A16" t="s">
        <v>280</v>
      </c>
      <c r="B16" t="s">
        <v>281</v>
      </c>
      <c r="C16" t="str">
        <f t="shared" si="0"/>
        <v>6EME2</v>
      </c>
      <c r="D16" t="s">
        <v>310</v>
      </c>
    </row>
    <row r="17" spans="1:4" x14ac:dyDescent="0.25">
      <c r="A17" t="s">
        <v>37</v>
      </c>
      <c r="B17" t="s">
        <v>51</v>
      </c>
      <c r="C17" t="str">
        <f t="shared" si="0"/>
        <v>6EME2</v>
      </c>
      <c r="D17" t="s">
        <v>310</v>
      </c>
    </row>
    <row r="18" spans="1:4" x14ac:dyDescent="0.25">
      <c r="A18" t="s">
        <v>286</v>
      </c>
      <c r="B18" t="s">
        <v>200</v>
      </c>
      <c r="C18" t="str">
        <f t="shared" si="0"/>
        <v>6EME2</v>
      </c>
      <c r="D18" t="s">
        <v>310</v>
      </c>
    </row>
    <row r="19" spans="1:4" x14ac:dyDescent="0.25">
      <c r="A19" t="s">
        <v>293</v>
      </c>
      <c r="B19" t="s">
        <v>294</v>
      </c>
      <c r="C19" t="str">
        <f t="shared" ref="C19:C24" si="1">"6EME3"</f>
        <v>6EME3</v>
      </c>
      <c r="D19" t="s">
        <v>310</v>
      </c>
    </row>
    <row r="20" spans="1:4" x14ac:dyDescent="0.25">
      <c r="A20" t="s">
        <v>69</v>
      </c>
      <c r="B20" t="s">
        <v>299</v>
      </c>
      <c r="C20" t="str">
        <f t="shared" si="1"/>
        <v>6EME3</v>
      </c>
      <c r="D20" t="s">
        <v>310</v>
      </c>
    </row>
    <row r="21" spans="1:4" x14ac:dyDescent="0.25">
      <c r="A21" t="s">
        <v>164</v>
      </c>
      <c r="B21" t="s">
        <v>300</v>
      </c>
      <c r="C21" t="str">
        <f t="shared" si="1"/>
        <v>6EME3</v>
      </c>
      <c r="D21" t="s">
        <v>310</v>
      </c>
    </row>
    <row r="22" spans="1:4" x14ac:dyDescent="0.25">
      <c r="A22" t="s">
        <v>170</v>
      </c>
      <c r="B22" t="s">
        <v>302</v>
      </c>
      <c r="C22" t="str">
        <f t="shared" si="1"/>
        <v>6EME3</v>
      </c>
      <c r="D22" t="s">
        <v>310</v>
      </c>
    </row>
    <row r="23" spans="1:4" x14ac:dyDescent="0.25">
      <c r="A23" t="s">
        <v>104</v>
      </c>
      <c r="B23" t="s">
        <v>304</v>
      </c>
      <c r="C23" t="str">
        <f t="shared" si="1"/>
        <v>6EME3</v>
      </c>
      <c r="D23" t="s">
        <v>310</v>
      </c>
    </row>
    <row r="24" spans="1:4" x14ac:dyDescent="0.25">
      <c r="A24" t="s">
        <v>305</v>
      </c>
      <c r="B24" t="s">
        <v>296</v>
      </c>
      <c r="C24" t="str">
        <f t="shared" si="1"/>
        <v>6EME3</v>
      </c>
      <c r="D24" t="s">
        <v>310</v>
      </c>
    </row>
    <row r="25" spans="1:4" x14ac:dyDescent="0.25">
      <c r="A25" t="s">
        <v>19</v>
      </c>
      <c r="B25" t="s">
        <v>20</v>
      </c>
      <c r="C25" t="str">
        <f>"3EME1"</f>
        <v>3EME1</v>
      </c>
      <c r="D25" t="s">
        <v>319</v>
      </c>
    </row>
    <row r="26" spans="1:4" x14ac:dyDescent="0.25">
      <c r="A26" t="s">
        <v>27</v>
      </c>
      <c r="B26" t="s">
        <v>28</v>
      </c>
      <c r="C26" t="str">
        <f>"3EME1"</f>
        <v>3EME1</v>
      </c>
      <c r="D26" t="s">
        <v>319</v>
      </c>
    </row>
    <row r="27" spans="1:4" x14ac:dyDescent="0.25">
      <c r="A27" t="s">
        <v>33</v>
      </c>
      <c r="B27" t="s">
        <v>9</v>
      </c>
      <c r="C27" t="str">
        <f>"3EME1"</f>
        <v>3EME1</v>
      </c>
      <c r="D27" t="s">
        <v>319</v>
      </c>
    </row>
    <row r="28" spans="1:4" x14ac:dyDescent="0.25">
      <c r="A28" t="s">
        <v>42</v>
      </c>
      <c r="B28" t="s">
        <v>43</v>
      </c>
      <c r="C28" t="str">
        <f>"3EME1"</f>
        <v>3EME1</v>
      </c>
      <c r="D28" t="s">
        <v>319</v>
      </c>
    </row>
    <row r="29" spans="1:4" x14ac:dyDescent="0.25">
      <c r="A29" t="s">
        <v>62</v>
      </c>
      <c r="B29" t="s">
        <v>63</v>
      </c>
      <c r="C29" t="str">
        <f>"3EME2"</f>
        <v>3EME2</v>
      </c>
      <c r="D29" s="2" t="s">
        <v>319</v>
      </c>
    </row>
    <row r="30" spans="1:4" x14ac:dyDescent="0.25">
      <c r="A30" t="s">
        <v>68</v>
      </c>
      <c r="B30" t="s">
        <v>57</v>
      </c>
      <c r="C30" t="str">
        <f>"3EME2"</f>
        <v>3EME2</v>
      </c>
      <c r="D30" s="2" t="s">
        <v>319</v>
      </c>
    </row>
    <row r="31" spans="1:4" x14ac:dyDescent="0.25">
      <c r="A31" t="s">
        <v>75</v>
      </c>
      <c r="B31" t="s">
        <v>76</v>
      </c>
      <c r="C31" t="str">
        <f>"3EME2"</f>
        <v>3EME2</v>
      </c>
      <c r="D31" s="2" t="s">
        <v>319</v>
      </c>
    </row>
    <row r="32" spans="1:4" x14ac:dyDescent="0.25">
      <c r="A32" t="s">
        <v>84</v>
      </c>
      <c r="B32" t="s">
        <v>85</v>
      </c>
      <c r="C32" t="str">
        <f t="shared" ref="C32:C39" si="2">"3EME3"</f>
        <v>3EME3</v>
      </c>
      <c r="D32" t="s">
        <v>319</v>
      </c>
    </row>
    <row r="33" spans="1:4" x14ac:dyDescent="0.25">
      <c r="A33" t="s">
        <v>88</v>
      </c>
      <c r="B33" t="s">
        <v>89</v>
      </c>
      <c r="C33" t="str">
        <f t="shared" si="2"/>
        <v>3EME3</v>
      </c>
      <c r="D33" t="s">
        <v>319</v>
      </c>
    </row>
    <row r="34" spans="1:4" x14ac:dyDescent="0.25">
      <c r="A34" t="s">
        <v>90</v>
      </c>
      <c r="B34" t="s">
        <v>8</v>
      </c>
      <c r="C34" t="str">
        <f t="shared" si="2"/>
        <v>3EME3</v>
      </c>
      <c r="D34" t="s">
        <v>319</v>
      </c>
    </row>
    <row r="35" spans="1:4" x14ac:dyDescent="0.25">
      <c r="A35" t="s">
        <v>91</v>
      </c>
      <c r="B35" t="s">
        <v>92</v>
      </c>
      <c r="C35" t="str">
        <f t="shared" si="2"/>
        <v>3EME3</v>
      </c>
      <c r="D35" t="s">
        <v>319</v>
      </c>
    </row>
    <row r="36" spans="1:4" x14ac:dyDescent="0.25">
      <c r="A36" t="s">
        <v>33</v>
      </c>
      <c r="B36" t="s">
        <v>101</v>
      </c>
      <c r="C36" t="str">
        <f t="shared" si="2"/>
        <v>3EME3</v>
      </c>
      <c r="D36" t="s">
        <v>319</v>
      </c>
    </row>
    <row r="37" spans="1:4" x14ac:dyDescent="0.25">
      <c r="A37" t="s">
        <v>102</v>
      </c>
      <c r="B37" t="s">
        <v>103</v>
      </c>
      <c r="C37" t="str">
        <f t="shared" si="2"/>
        <v>3EME3</v>
      </c>
      <c r="D37" t="s">
        <v>319</v>
      </c>
    </row>
    <row r="38" spans="1:4" x14ac:dyDescent="0.25">
      <c r="A38" t="s">
        <v>104</v>
      </c>
      <c r="B38" t="s">
        <v>105</v>
      </c>
      <c r="C38" t="str">
        <f t="shared" si="2"/>
        <v>3EME3</v>
      </c>
      <c r="D38" t="s">
        <v>319</v>
      </c>
    </row>
    <row r="39" spans="1:4" x14ac:dyDescent="0.25">
      <c r="A39" t="s">
        <v>106</v>
      </c>
      <c r="B39" t="s">
        <v>107</v>
      </c>
      <c r="C39" t="str">
        <f t="shared" si="2"/>
        <v>3EME3</v>
      </c>
      <c r="D39" t="s">
        <v>319</v>
      </c>
    </row>
    <row r="40" spans="1:4" x14ac:dyDescent="0.25">
      <c r="A40" t="s">
        <v>31</v>
      </c>
      <c r="B40" t="s">
        <v>131</v>
      </c>
      <c r="C40" t="str">
        <f>"4EME1"</f>
        <v>4EME1</v>
      </c>
      <c r="D40" t="s">
        <v>319</v>
      </c>
    </row>
    <row r="41" spans="1:4" x14ac:dyDescent="0.25">
      <c r="A41" t="s">
        <v>163</v>
      </c>
      <c r="B41" t="s">
        <v>58</v>
      </c>
      <c r="C41" t="str">
        <f>"4EME2"</f>
        <v>4EME2</v>
      </c>
      <c r="D41" s="2" t="s">
        <v>319</v>
      </c>
    </row>
    <row r="42" spans="1:4" x14ac:dyDescent="0.25">
      <c r="A42" t="s">
        <v>171</v>
      </c>
      <c r="B42" t="s">
        <v>172</v>
      </c>
      <c r="C42" t="str">
        <f>"4EME2"</f>
        <v>4EME2</v>
      </c>
      <c r="D42" s="2" t="s">
        <v>319</v>
      </c>
    </row>
    <row r="43" spans="1:4" x14ac:dyDescent="0.25">
      <c r="A43" t="s">
        <v>178</v>
      </c>
      <c r="B43" t="s">
        <v>180</v>
      </c>
      <c r="C43" t="str">
        <f>"5EME1"</f>
        <v>5EME1</v>
      </c>
      <c r="D43" t="s">
        <v>319</v>
      </c>
    </row>
    <row r="44" spans="1:4" x14ac:dyDescent="0.25">
      <c r="A44" t="s">
        <v>183</v>
      </c>
      <c r="B44" t="s">
        <v>10</v>
      </c>
      <c r="C44" t="str">
        <f>"5EME1"</f>
        <v>5EME1</v>
      </c>
      <c r="D44" t="s">
        <v>319</v>
      </c>
    </row>
    <row r="45" spans="1:4" x14ac:dyDescent="0.25">
      <c r="A45" t="s">
        <v>73</v>
      </c>
      <c r="B45" t="s">
        <v>63</v>
      </c>
      <c r="C45" t="str">
        <f>"5EME2"</f>
        <v>5EME2</v>
      </c>
      <c r="D45" t="s">
        <v>319</v>
      </c>
    </row>
    <row r="46" spans="1:4" x14ac:dyDescent="0.25">
      <c r="A46" t="s">
        <v>247</v>
      </c>
      <c r="B46" t="s">
        <v>248</v>
      </c>
      <c r="C46" t="s">
        <v>334</v>
      </c>
      <c r="D46" t="s">
        <v>319</v>
      </c>
    </row>
    <row r="47" spans="1:4" x14ac:dyDescent="0.25">
      <c r="A47" t="s">
        <v>257</v>
      </c>
      <c r="B47" t="s">
        <v>258</v>
      </c>
      <c r="C47" t="s">
        <v>334</v>
      </c>
      <c r="D47" t="s">
        <v>319</v>
      </c>
    </row>
    <row r="48" spans="1:4" x14ac:dyDescent="0.25">
      <c r="A48" t="s">
        <v>262</v>
      </c>
      <c r="B48" t="s">
        <v>58</v>
      </c>
      <c r="C48" t="s">
        <v>334</v>
      </c>
      <c r="D48" t="s">
        <v>319</v>
      </c>
    </row>
    <row r="49" spans="1:4" x14ac:dyDescent="0.25">
      <c r="A49" t="s">
        <v>287</v>
      </c>
      <c r="B49" t="s">
        <v>288</v>
      </c>
      <c r="C49" t="str">
        <f>"6EME3"</f>
        <v>6EME3</v>
      </c>
      <c r="D49" t="s">
        <v>319</v>
      </c>
    </row>
    <row r="50" spans="1:4" x14ac:dyDescent="0.25">
      <c r="A50" t="s">
        <v>50</v>
      </c>
      <c r="B50" t="s">
        <v>276</v>
      </c>
      <c r="C50" t="str">
        <f>"6EME3"</f>
        <v>6EME3</v>
      </c>
      <c r="D50" t="s">
        <v>319</v>
      </c>
    </row>
    <row r="51" spans="1:4" x14ac:dyDescent="0.25">
      <c r="A51" t="s">
        <v>308</v>
      </c>
      <c r="B51" t="s">
        <v>309</v>
      </c>
      <c r="C51" t="str">
        <f>"6EME3"</f>
        <v>6EME3</v>
      </c>
      <c r="D51" t="s">
        <v>319</v>
      </c>
    </row>
    <row r="52" spans="1:4" x14ac:dyDescent="0.25">
      <c r="A52" t="s">
        <v>31</v>
      </c>
      <c r="B52" t="s">
        <v>32</v>
      </c>
      <c r="C52" t="str">
        <f>"3EME1"</f>
        <v>3EME1</v>
      </c>
      <c r="D52" t="s">
        <v>320</v>
      </c>
    </row>
    <row r="53" spans="1:4" x14ac:dyDescent="0.25">
      <c r="A53" t="s">
        <v>46</v>
      </c>
      <c r="B53" t="s">
        <v>47</v>
      </c>
      <c r="C53" t="str">
        <f>"3EME1"</f>
        <v>3EME1</v>
      </c>
      <c r="D53" t="s">
        <v>320</v>
      </c>
    </row>
    <row r="54" spans="1:4" x14ac:dyDescent="0.25">
      <c r="A54" t="s">
        <v>98</v>
      </c>
      <c r="B54" t="s">
        <v>7</v>
      </c>
      <c r="C54" t="str">
        <f>"3EME3"</f>
        <v>3EME3</v>
      </c>
      <c r="D54" t="s">
        <v>320</v>
      </c>
    </row>
    <row r="55" spans="1:4" x14ac:dyDescent="0.25">
      <c r="A55" t="s">
        <v>98</v>
      </c>
      <c r="B55" t="s">
        <v>72</v>
      </c>
      <c r="C55" t="str">
        <f>"3EME3"</f>
        <v>3EME3</v>
      </c>
      <c r="D55" t="s">
        <v>320</v>
      </c>
    </row>
    <row r="56" spans="1:4" x14ac:dyDescent="0.25">
      <c r="A56" t="s">
        <v>111</v>
      </c>
      <c r="B56" t="s">
        <v>30</v>
      </c>
      <c r="C56" t="str">
        <f>"4EME1"</f>
        <v>4EME1</v>
      </c>
      <c r="D56" t="s">
        <v>320</v>
      </c>
    </row>
    <row r="57" spans="1:4" x14ac:dyDescent="0.25">
      <c r="A57" t="s">
        <v>118</v>
      </c>
      <c r="B57" t="s">
        <v>119</v>
      </c>
      <c r="C57" t="str">
        <f>"4EME1"</f>
        <v>4EME1</v>
      </c>
      <c r="D57" t="s">
        <v>320</v>
      </c>
    </row>
    <row r="58" spans="1:4" x14ac:dyDescent="0.25">
      <c r="A58" t="s">
        <v>132</v>
      </c>
      <c r="B58" t="s">
        <v>133</v>
      </c>
      <c r="C58" t="str">
        <f>"4EME1"</f>
        <v>4EME1</v>
      </c>
      <c r="D58" t="s">
        <v>320</v>
      </c>
    </row>
    <row r="59" spans="1:4" x14ac:dyDescent="0.25">
      <c r="A59" t="s">
        <v>138</v>
      </c>
      <c r="B59" t="s">
        <v>53</v>
      </c>
      <c r="C59" t="str">
        <f>"4EME1"</f>
        <v>4EME1</v>
      </c>
      <c r="D59" t="s">
        <v>320</v>
      </c>
    </row>
    <row r="60" spans="1:4" x14ac:dyDescent="0.25">
      <c r="A60" t="s">
        <v>168</v>
      </c>
      <c r="B60" t="s">
        <v>169</v>
      </c>
      <c r="C60" t="str">
        <f>"4EME2"</f>
        <v>4EME2</v>
      </c>
      <c r="D60" s="2" t="s">
        <v>320</v>
      </c>
    </row>
    <row r="61" spans="1:4" x14ac:dyDescent="0.25">
      <c r="A61" t="s">
        <v>174</v>
      </c>
      <c r="B61" t="s">
        <v>175</v>
      </c>
      <c r="C61" t="str">
        <f>"5EME1"</f>
        <v>5EME1</v>
      </c>
      <c r="D61" t="s">
        <v>320</v>
      </c>
    </row>
    <row r="62" spans="1:4" x14ac:dyDescent="0.25">
      <c r="A62" t="s">
        <v>54</v>
      </c>
      <c r="B62" t="s">
        <v>177</v>
      </c>
      <c r="C62" t="str">
        <f>"5EME1"</f>
        <v>5EME1</v>
      </c>
      <c r="D62" t="s">
        <v>320</v>
      </c>
    </row>
    <row r="63" spans="1:4" x14ac:dyDescent="0.25">
      <c r="A63" t="s">
        <v>188</v>
      </c>
      <c r="B63" t="s">
        <v>189</v>
      </c>
      <c r="C63" t="str">
        <f>"5EME1"</f>
        <v>5EME1</v>
      </c>
      <c r="D63" t="s">
        <v>320</v>
      </c>
    </row>
    <row r="64" spans="1:4" x14ac:dyDescent="0.25">
      <c r="A64" t="s">
        <v>225</v>
      </c>
      <c r="B64" t="s">
        <v>226</v>
      </c>
      <c r="C64" t="str">
        <f>"5EME2"</f>
        <v>5EME2</v>
      </c>
      <c r="D64" t="s">
        <v>320</v>
      </c>
    </row>
    <row r="65" spans="1:4" x14ac:dyDescent="0.25">
      <c r="A65" t="s">
        <v>73</v>
      </c>
      <c r="B65" t="s">
        <v>207</v>
      </c>
      <c r="C65" t="str">
        <f>"5EME2"</f>
        <v>5EME2</v>
      </c>
      <c r="D65" t="s">
        <v>320</v>
      </c>
    </row>
    <row r="66" spans="1:4" x14ac:dyDescent="0.25">
      <c r="A66" t="s">
        <v>170</v>
      </c>
      <c r="B66" t="s">
        <v>233</v>
      </c>
      <c r="C66" t="str">
        <f>"5EME2"</f>
        <v>5EME2</v>
      </c>
      <c r="D66" t="s">
        <v>320</v>
      </c>
    </row>
    <row r="67" spans="1:4" x14ac:dyDescent="0.25">
      <c r="A67" t="s">
        <v>244</v>
      </c>
      <c r="B67" t="s">
        <v>173</v>
      </c>
      <c r="C67" t="str">
        <f>"5EME2"</f>
        <v>5EME2</v>
      </c>
      <c r="D67" s="2" t="s">
        <v>320</v>
      </c>
    </row>
    <row r="68" spans="1:4" x14ac:dyDescent="0.25">
      <c r="A68" t="s">
        <v>245</v>
      </c>
      <c r="B68" t="s">
        <v>246</v>
      </c>
      <c r="C68" t="s">
        <v>334</v>
      </c>
      <c r="D68" t="s">
        <v>320</v>
      </c>
    </row>
    <row r="69" spans="1:4" x14ac:dyDescent="0.25">
      <c r="A69" t="s">
        <v>83</v>
      </c>
      <c r="B69" t="s">
        <v>249</v>
      </c>
      <c r="C69" t="s">
        <v>334</v>
      </c>
      <c r="D69" t="s">
        <v>320</v>
      </c>
    </row>
    <row r="70" spans="1:4" x14ac:dyDescent="0.25">
      <c r="A70" t="s">
        <v>27</v>
      </c>
      <c r="B70" t="s">
        <v>254</v>
      </c>
      <c r="C70" t="s">
        <v>334</v>
      </c>
      <c r="D70" t="s">
        <v>320</v>
      </c>
    </row>
    <row r="71" spans="1:4" x14ac:dyDescent="0.25">
      <c r="A71" t="s">
        <v>170</v>
      </c>
      <c r="B71" t="s">
        <v>259</v>
      </c>
      <c r="C71" t="s">
        <v>334</v>
      </c>
      <c r="D71" t="s">
        <v>320</v>
      </c>
    </row>
    <row r="72" spans="1:4" x14ac:dyDescent="0.25">
      <c r="A72" t="s">
        <v>134</v>
      </c>
      <c r="B72" t="s">
        <v>6</v>
      </c>
      <c r="C72" t="s">
        <v>334</v>
      </c>
      <c r="D72" t="s">
        <v>320</v>
      </c>
    </row>
    <row r="73" spans="1:4" x14ac:dyDescent="0.25">
      <c r="A73" t="s">
        <v>272</v>
      </c>
      <c r="B73" t="s">
        <v>273</v>
      </c>
      <c r="C73" t="str">
        <f>"6EME2"</f>
        <v>6EME2</v>
      </c>
      <c r="D73" t="s">
        <v>320</v>
      </c>
    </row>
    <row r="74" spans="1:4" x14ac:dyDescent="0.25">
      <c r="A74" t="s">
        <v>303</v>
      </c>
      <c r="B74" t="s">
        <v>198</v>
      </c>
      <c r="C74" t="str">
        <f>"6EME3"</f>
        <v>6EME3</v>
      </c>
      <c r="D74" t="s">
        <v>320</v>
      </c>
    </row>
    <row r="75" spans="1:4" x14ac:dyDescent="0.25">
      <c r="A75" s="10" t="s">
        <v>64</v>
      </c>
      <c r="B75" s="10" t="s">
        <v>65</v>
      </c>
      <c r="C75" s="10" t="str">
        <f>"3EME2"</f>
        <v>3EME2</v>
      </c>
      <c r="D75" s="2" t="s">
        <v>321</v>
      </c>
    </row>
    <row r="76" spans="1:4" x14ac:dyDescent="0.25">
      <c r="A76" s="10" t="s">
        <v>83</v>
      </c>
      <c r="B76" s="10" t="s">
        <v>58</v>
      </c>
      <c r="C76" s="10" t="str">
        <f>"3EME3"</f>
        <v>3EME3</v>
      </c>
      <c r="D76" t="s">
        <v>321</v>
      </c>
    </row>
    <row r="77" spans="1:4" x14ac:dyDescent="0.25">
      <c r="A77" s="10" t="s">
        <v>99</v>
      </c>
      <c r="B77" s="10" t="s">
        <v>100</v>
      </c>
      <c r="C77" s="10" t="str">
        <f>"3EME3"</f>
        <v>3EME3</v>
      </c>
      <c r="D77" t="s">
        <v>321</v>
      </c>
    </row>
    <row r="78" spans="1:4" x14ac:dyDescent="0.25">
      <c r="A78" s="10" t="s">
        <v>141</v>
      </c>
      <c r="B78" s="10" t="s">
        <v>142</v>
      </c>
      <c r="C78" s="10" t="str">
        <f>"4EME2"</f>
        <v>4EME2</v>
      </c>
      <c r="D78" s="2" t="s">
        <v>321</v>
      </c>
    </row>
    <row r="79" spans="1:4" x14ac:dyDescent="0.25">
      <c r="A79" s="10" t="s">
        <v>143</v>
      </c>
      <c r="B79" s="10" t="s">
        <v>144</v>
      </c>
      <c r="C79" s="10" t="str">
        <f>"4EME2"</f>
        <v>4EME2</v>
      </c>
      <c r="D79" s="2" t="s">
        <v>321</v>
      </c>
    </row>
    <row r="80" spans="1:4" x14ac:dyDescent="0.25">
      <c r="A80" s="10" t="s">
        <v>214</v>
      </c>
      <c r="B80" s="10" t="s">
        <v>215</v>
      </c>
      <c r="C80" s="10" t="str">
        <f t="shared" ref="C80:C89" si="3">"5EME2"</f>
        <v>5EME2</v>
      </c>
      <c r="D80" s="2" t="s">
        <v>321</v>
      </c>
    </row>
    <row r="81" spans="1:4" x14ac:dyDescent="0.25">
      <c r="A81" s="10" t="s">
        <v>214</v>
      </c>
      <c r="B81" s="10" t="s">
        <v>216</v>
      </c>
      <c r="C81" s="10" t="str">
        <f t="shared" si="3"/>
        <v>5EME2</v>
      </c>
      <c r="D81" s="2" t="s">
        <v>321</v>
      </c>
    </row>
    <row r="82" spans="1:4" x14ac:dyDescent="0.25">
      <c r="A82" s="10" t="s">
        <v>221</v>
      </c>
      <c r="B82" s="10" t="s">
        <v>222</v>
      </c>
      <c r="C82" s="10" t="str">
        <f t="shared" si="3"/>
        <v>5EME2</v>
      </c>
      <c r="D82" t="s">
        <v>321</v>
      </c>
    </row>
    <row r="83" spans="1:4" x14ac:dyDescent="0.25">
      <c r="A83" s="10" t="s">
        <v>227</v>
      </c>
      <c r="B83" s="10" t="s">
        <v>156</v>
      </c>
      <c r="C83" s="10" t="str">
        <f t="shared" si="3"/>
        <v>5EME2</v>
      </c>
      <c r="D83" t="s">
        <v>321</v>
      </c>
    </row>
    <row r="84" spans="1:4" x14ac:dyDescent="0.25">
      <c r="A84" s="10" t="s">
        <v>194</v>
      </c>
      <c r="B84" s="10" t="s">
        <v>228</v>
      </c>
      <c r="C84" s="10" t="str">
        <f t="shared" si="3"/>
        <v>5EME2</v>
      </c>
      <c r="D84" t="s">
        <v>321</v>
      </c>
    </row>
    <row r="85" spans="1:4" x14ac:dyDescent="0.25">
      <c r="A85" s="10" t="s">
        <v>34</v>
      </c>
      <c r="B85" s="10" t="s">
        <v>232</v>
      </c>
      <c r="C85" s="10" t="str">
        <f t="shared" si="3"/>
        <v>5EME2</v>
      </c>
      <c r="D85" t="s">
        <v>321</v>
      </c>
    </row>
    <row r="86" spans="1:4" x14ac:dyDescent="0.25">
      <c r="A86" s="10" t="s">
        <v>238</v>
      </c>
      <c r="B86" s="10" t="s">
        <v>72</v>
      </c>
      <c r="C86" s="10" t="str">
        <f t="shared" si="3"/>
        <v>5EME2</v>
      </c>
      <c r="D86" t="s">
        <v>321</v>
      </c>
    </row>
    <row r="87" spans="1:4" x14ac:dyDescent="0.25">
      <c r="A87" s="10" t="s">
        <v>202</v>
      </c>
      <c r="B87" s="10" t="s">
        <v>239</v>
      </c>
      <c r="C87" s="10" t="str">
        <f t="shared" si="3"/>
        <v>5EME2</v>
      </c>
      <c r="D87" t="s">
        <v>321</v>
      </c>
    </row>
    <row r="88" spans="1:4" x14ac:dyDescent="0.25">
      <c r="A88" s="10" t="s">
        <v>240</v>
      </c>
      <c r="B88" s="10" t="s">
        <v>241</v>
      </c>
      <c r="C88" s="10" t="str">
        <f t="shared" si="3"/>
        <v>5EME2</v>
      </c>
      <c r="D88" s="2" t="s">
        <v>321</v>
      </c>
    </row>
    <row r="89" spans="1:4" x14ac:dyDescent="0.25">
      <c r="A89" s="10" t="s">
        <v>242</v>
      </c>
      <c r="B89" s="10" t="s">
        <v>243</v>
      </c>
      <c r="C89" s="10" t="str">
        <f t="shared" si="3"/>
        <v>5EME2</v>
      </c>
      <c r="D89" s="2" t="s">
        <v>321</v>
      </c>
    </row>
    <row r="90" spans="1:4" x14ac:dyDescent="0.25">
      <c r="A90" s="10" t="s">
        <v>102</v>
      </c>
      <c r="B90" s="10" t="s">
        <v>261</v>
      </c>
      <c r="C90" s="10" t="s">
        <v>334</v>
      </c>
      <c r="D90" t="s">
        <v>321</v>
      </c>
    </row>
    <row r="91" spans="1:4" x14ac:dyDescent="0.25">
      <c r="A91" s="10" t="s">
        <v>265</v>
      </c>
      <c r="B91" s="10" t="s">
        <v>147</v>
      </c>
      <c r="C91" s="10" t="s">
        <v>334</v>
      </c>
      <c r="D91" t="s">
        <v>321</v>
      </c>
    </row>
    <row r="92" spans="1:4" x14ac:dyDescent="0.25">
      <c r="A92" s="10" t="s">
        <v>64</v>
      </c>
      <c r="B92" s="10" t="s">
        <v>277</v>
      </c>
      <c r="C92" s="10" t="str">
        <f>"6EME2"</f>
        <v>6EME2</v>
      </c>
      <c r="D92" t="s">
        <v>321</v>
      </c>
    </row>
    <row r="93" spans="1:4" x14ac:dyDescent="0.25">
      <c r="A93" s="10" t="s">
        <v>331</v>
      </c>
      <c r="B93" s="10" t="s">
        <v>332</v>
      </c>
      <c r="C93" s="10" t="s">
        <v>330</v>
      </c>
      <c r="D93" t="s">
        <v>321</v>
      </c>
    </row>
    <row r="94" spans="1:4" x14ac:dyDescent="0.25">
      <c r="A94" t="s">
        <v>21</v>
      </c>
      <c r="B94" t="s">
        <v>22</v>
      </c>
      <c r="C94" t="str">
        <f>"3EME1"</f>
        <v>3EME1</v>
      </c>
      <c r="D94" t="s">
        <v>322</v>
      </c>
    </row>
    <row r="95" spans="1:4" x14ac:dyDescent="0.25">
      <c r="A95" t="s">
        <v>35</v>
      </c>
      <c r="B95" t="s">
        <v>36</v>
      </c>
      <c r="C95" t="str">
        <f>"3EME1"</f>
        <v>3EME1</v>
      </c>
      <c r="D95" t="s">
        <v>322</v>
      </c>
    </row>
    <row r="96" spans="1:4" x14ac:dyDescent="0.25">
      <c r="A96" t="s">
        <v>41</v>
      </c>
      <c r="B96" t="s">
        <v>5</v>
      </c>
      <c r="C96" t="str">
        <f>"3EME1"</f>
        <v>3EME1</v>
      </c>
      <c r="D96" t="s">
        <v>322</v>
      </c>
    </row>
    <row r="97" spans="1:4" x14ac:dyDescent="0.25">
      <c r="A97" t="s">
        <v>86</v>
      </c>
      <c r="B97" t="s">
        <v>87</v>
      </c>
      <c r="C97" t="str">
        <f>"3EME3"</f>
        <v>3EME3</v>
      </c>
      <c r="D97" t="s">
        <v>322</v>
      </c>
    </row>
    <row r="98" spans="1:4" x14ac:dyDescent="0.25">
      <c r="A98" t="s">
        <v>153</v>
      </c>
      <c r="B98" t="s">
        <v>154</v>
      </c>
      <c r="C98" t="str">
        <f>"4EME2"</f>
        <v>4EME2</v>
      </c>
      <c r="D98" s="2" t="s">
        <v>322</v>
      </c>
    </row>
    <row r="99" spans="1:4" x14ac:dyDescent="0.25">
      <c r="A99" t="s">
        <v>164</v>
      </c>
      <c r="B99" t="s">
        <v>165</v>
      </c>
      <c r="C99" t="str">
        <f>"4EME2"</f>
        <v>4EME2</v>
      </c>
      <c r="D99" s="2" t="s">
        <v>322</v>
      </c>
    </row>
    <row r="100" spans="1:4" x14ac:dyDescent="0.25">
      <c r="A100" t="s">
        <v>166</v>
      </c>
      <c r="B100" t="s">
        <v>167</v>
      </c>
      <c r="C100" t="str">
        <f>"4EME2"</f>
        <v>4EME2</v>
      </c>
      <c r="D100" s="2" t="s">
        <v>322</v>
      </c>
    </row>
    <row r="101" spans="1:4" x14ac:dyDescent="0.25">
      <c r="A101" t="s">
        <v>181</v>
      </c>
      <c r="B101" t="s">
        <v>182</v>
      </c>
      <c r="C101" t="str">
        <f>"5EME1"</f>
        <v>5EME1</v>
      </c>
      <c r="D101" t="s">
        <v>322</v>
      </c>
    </row>
    <row r="102" spans="1:4" x14ac:dyDescent="0.25">
      <c r="A102" t="s">
        <v>301</v>
      </c>
      <c r="B102" t="s">
        <v>53</v>
      </c>
      <c r="C102" t="str">
        <f>"6EME3"</f>
        <v>6EME3</v>
      </c>
      <c r="D102" t="s">
        <v>322</v>
      </c>
    </row>
    <row r="103" spans="1:4" x14ac:dyDescent="0.25">
      <c r="A103" s="10" t="s">
        <v>120</v>
      </c>
      <c r="B103" s="10" t="s">
        <v>121</v>
      </c>
      <c r="C103" s="10" t="str">
        <f>"4EME1"</f>
        <v>4EME1</v>
      </c>
      <c r="D103" t="s">
        <v>323</v>
      </c>
    </row>
    <row r="104" spans="1:4" x14ac:dyDescent="0.25">
      <c r="A104" s="10" t="s">
        <v>155</v>
      </c>
      <c r="B104" s="10" t="s">
        <v>156</v>
      </c>
      <c r="C104" s="10" t="str">
        <f>"4EME2"</f>
        <v>4EME2</v>
      </c>
      <c r="D104" t="s">
        <v>323</v>
      </c>
    </row>
    <row r="105" spans="1:4" x14ac:dyDescent="0.25">
      <c r="A105" s="10" t="s">
        <v>219</v>
      </c>
      <c r="B105" s="10" t="s">
        <v>220</v>
      </c>
      <c r="C105" s="10" t="str">
        <f>"5EME2"</f>
        <v>5EME2</v>
      </c>
      <c r="D105" s="2" t="s">
        <v>323</v>
      </c>
    </row>
    <row r="106" spans="1:4" x14ac:dyDescent="0.25">
      <c r="A106" s="10" t="s">
        <v>263</v>
      </c>
      <c r="B106" s="10" t="s">
        <v>264</v>
      </c>
      <c r="C106" s="10" t="s">
        <v>334</v>
      </c>
      <c r="D106" t="s">
        <v>323</v>
      </c>
    </row>
    <row r="107" spans="1:4" x14ac:dyDescent="0.25">
      <c r="A107" s="10" t="s">
        <v>56</v>
      </c>
      <c r="B107" s="10" t="s">
        <v>271</v>
      </c>
      <c r="C107" s="10" t="str">
        <f>"6EME2"</f>
        <v>6EME2</v>
      </c>
      <c r="D107" t="s">
        <v>323</v>
      </c>
    </row>
    <row r="108" spans="1:4" x14ac:dyDescent="0.25">
      <c r="A108" t="s">
        <v>29</v>
      </c>
      <c r="B108" t="s">
        <v>30</v>
      </c>
      <c r="C108" t="str">
        <f>"3EME1"</f>
        <v>3EME1</v>
      </c>
      <c r="D108" t="s">
        <v>324</v>
      </c>
    </row>
    <row r="109" spans="1:4" x14ac:dyDescent="0.25">
      <c r="A109" t="s">
        <v>96</v>
      </c>
      <c r="B109" t="s">
        <v>97</v>
      </c>
      <c r="C109" t="str">
        <f>"3EME3"</f>
        <v>3EME3</v>
      </c>
      <c r="D109" t="s">
        <v>324</v>
      </c>
    </row>
    <row r="110" spans="1:4" x14ac:dyDescent="0.25">
      <c r="A110" t="s">
        <v>234</v>
      </c>
      <c r="B110" t="s">
        <v>235</v>
      </c>
      <c r="C110" t="str">
        <f>"5EME2"</f>
        <v>5EME2</v>
      </c>
      <c r="D110" t="s">
        <v>324</v>
      </c>
    </row>
    <row r="111" spans="1:4" x14ac:dyDescent="0.25">
      <c r="A111" s="10" t="s">
        <v>145</v>
      </c>
      <c r="B111" s="10" t="s">
        <v>3</v>
      </c>
      <c r="C111" s="10" t="str">
        <f>"4EME2"</f>
        <v>4EME2</v>
      </c>
      <c r="D111" s="2" t="s">
        <v>325</v>
      </c>
    </row>
    <row r="112" spans="1:4" x14ac:dyDescent="0.25">
      <c r="A112" s="10" t="s">
        <v>146</v>
      </c>
      <c r="B112" s="10" t="s">
        <v>147</v>
      </c>
      <c r="C112" s="10" t="str">
        <f>"4EME2"</f>
        <v>4EME2</v>
      </c>
      <c r="D112" s="2" t="s">
        <v>325</v>
      </c>
    </row>
    <row r="113" spans="1:4" x14ac:dyDescent="0.25">
      <c r="A113" s="10" t="s">
        <v>151</v>
      </c>
      <c r="B113" s="10" t="s">
        <v>152</v>
      </c>
      <c r="C113" s="10" t="str">
        <f>"4EME2"</f>
        <v>4EME2</v>
      </c>
      <c r="D113" s="2" t="s">
        <v>325</v>
      </c>
    </row>
    <row r="114" spans="1:4" x14ac:dyDescent="0.25">
      <c r="A114" s="10" t="s">
        <v>158</v>
      </c>
      <c r="B114" s="10" t="s">
        <v>159</v>
      </c>
      <c r="C114" s="10" t="str">
        <f>"4EME2"</f>
        <v>4EME2</v>
      </c>
      <c r="D114" s="2" t="s">
        <v>325</v>
      </c>
    </row>
    <row r="115" spans="1:4" x14ac:dyDescent="0.25">
      <c r="A115" s="10" t="s">
        <v>170</v>
      </c>
      <c r="B115" s="10" t="s">
        <v>74</v>
      </c>
      <c r="C115" s="10" t="str">
        <f>"4EME2"</f>
        <v>4EME2</v>
      </c>
      <c r="D115" s="2" t="s">
        <v>325</v>
      </c>
    </row>
    <row r="116" spans="1:4" x14ac:dyDescent="0.25">
      <c r="A116" s="10" t="s">
        <v>204</v>
      </c>
      <c r="B116" s="10" t="s">
        <v>123</v>
      </c>
      <c r="C116" s="10" t="str">
        <f>"5EME1"</f>
        <v>5EME1</v>
      </c>
      <c r="D116" t="s">
        <v>325</v>
      </c>
    </row>
    <row r="117" spans="1:4" x14ac:dyDescent="0.25">
      <c r="A117" s="10" t="s">
        <v>210</v>
      </c>
      <c r="B117" s="10" t="s">
        <v>180</v>
      </c>
      <c r="C117" s="10" t="str">
        <f>"5EME1"</f>
        <v>5EME1</v>
      </c>
      <c r="D117" t="s">
        <v>325</v>
      </c>
    </row>
    <row r="118" spans="1:4" x14ac:dyDescent="0.25">
      <c r="A118" s="10" t="s">
        <v>251</v>
      </c>
      <c r="B118" s="10" t="s">
        <v>252</v>
      </c>
      <c r="C118" s="10" t="s">
        <v>334</v>
      </c>
      <c r="D118" t="s">
        <v>325</v>
      </c>
    </row>
    <row r="119" spans="1:4" x14ac:dyDescent="0.25">
      <c r="A119" s="10" t="s">
        <v>141</v>
      </c>
      <c r="B119" s="10" t="s">
        <v>127</v>
      </c>
      <c r="C119" s="10" t="str">
        <f>"6EME2"</f>
        <v>6EME2</v>
      </c>
      <c r="D119" t="s">
        <v>325</v>
      </c>
    </row>
    <row r="120" spans="1:4" x14ac:dyDescent="0.25">
      <c r="A120" s="10" t="s">
        <v>267</v>
      </c>
      <c r="B120" s="10" t="s">
        <v>74</v>
      </c>
      <c r="C120" s="10" t="str">
        <f>"6EME2"</f>
        <v>6EME2</v>
      </c>
      <c r="D120" t="s">
        <v>325</v>
      </c>
    </row>
    <row r="121" spans="1:4" x14ac:dyDescent="0.25">
      <c r="A121" s="10" t="s">
        <v>274</v>
      </c>
      <c r="B121" s="10" t="s">
        <v>85</v>
      </c>
      <c r="C121" s="10" t="str">
        <f>"6EME2"</f>
        <v>6EME2</v>
      </c>
      <c r="D121" t="s">
        <v>325</v>
      </c>
    </row>
    <row r="122" spans="1:4" x14ac:dyDescent="0.25">
      <c r="A122" s="10" t="s">
        <v>282</v>
      </c>
      <c r="B122" s="10" t="s">
        <v>253</v>
      </c>
      <c r="C122" s="10" t="str">
        <f>"6EME2"</f>
        <v>6EME2</v>
      </c>
      <c r="D122" t="s">
        <v>325</v>
      </c>
    </row>
    <row r="123" spans="1:4" x14ac:dyDescent="0.25">
      <c r="A123" s="10" t="s">
        <v>283</v>
      </c>
      <c r="B123" s="10" t="s">
        <v>57</v>
      </c>
      <c r="C123" s="10" t="str">
        <f>"6EME2"</f>
        <v>6EME2</v>
      </c>
      <c r="D123" t="s">
        <v>325</v>
      </c>
    </row>
    <row r="124" spans="1:4" x14ac:dyDescent="0.25">
      <c r="A124" t="s">
        <v>93</v>
      </c>
      <c r="B124" t="s">
        <v>94</v>
      </c>
      <c r="C124" t="str">
        <f>"3EME3"</f>
        <v>3EME3</v>
      </c>
      <c r="D124" t="s">
        <v>326</v>
      </c>
    </row>
    <row r="125" spans="1:4" x14ac:dyDescent="0.25">
      <c r="A125" t="s">
        <v>116</v>
      </c>
      <c r="B125" t="s">
        <v>76</v>
      </c>
      <c r="C125" t="str">
        <f>"4EME1"</f>
        <v>4EME1</v>
      </c>
      <c r="D125" t="s">
        <v>326</v>
      </c>
    </row>
    <row r="126" spans="1:4" x14ac:dyDescent="0.25">
      <c r="A126" t="s">
        <v>117</v>
      </c>
      <c r="B126" t="s">
        <v>61</v>
      </c>
      <c r="C126" t="str">
        <f>"4EME1"</f>
        <v>4EME1</v>
      </c>
      <c r="D126" t="s">
        <v>326</v>
      </c>
    </row>
    <row r="127" spans="1:4" x14ac:dyDescent="0.25">
      <c r="A127" t="s">
        <v>129</v>
      </c>
      <c r="B127" t="s">
        <v>130</v>
      </c>
      <c r="C127" t="str">
        <f>"4EME1"</f>
        <v>4EME1</v>
      </c>
      <c r="D127" t="s">
        <v>326</v>
      </c>
    </row>
    <row r="128" spans="1:4" x14ac:dyDescent="0.25">
      <c r="A128" t="s">
        <v>146</v>
      </c>
      <c r="B128" t="s">
        <v>176</v>
      </c>
      <c r="C128" t="str">
        <f>"5EME1"</f>
        <v>5EME1</v>
      </c>
      <c r="D128" t="s">
        <v>326</v>
      </c>
    </row>
    <row r="129" spans="1:4" x14ac:dyDescent="0.25">
      <c r="A129" t="s">
        <v>202</v>
      </c>
      <c r="B129" t="s">
        <v>203</v>
      </c>
      <c r="C129" t="str">
        <f>"5EME1"</f>
        <v>5EME1</v>
      </c>
      <c r="D129" t="s">
        <v>326</v>
      </c>
    </row>
    <row r="130" spans="1:4" x14ac:dyDescent="0.25">
      <c r="A130" t="s">
        <v>211</v>
      </c>
      <c r="B130" t="s">
        <v>212</v>
      </c>
      <c r="C130" t="str">
        <f>"5EME2"</f>
        <v>5EME2</v>
      </c>
      <c r="D130" s="2" t="s">
        <v>326</v>
      </c>
    </row>
    <row r="131" spans="1:4" x14ac:dyDescent="0.25">
      <c r="A131" t="s">
        <v>217</v>
      </c>
      <c r="B131" t="s">
        <v>218</v>
      </c>
      <c r="C131" t="str">
        <f>"5EME2"</f>
        <v>5EME2</v>
      </c>
      <c r="D131" t="s">
        <v>326</v>
      </c>
    </row>
    <row r="132" spans="1:4" x14ac:dyDescent="0.25">
      <c r="A132" t="s">
        <v>223</v>
      </c>
      <c r="B132" t="s">
        <v>224</v>
      </c>
      <c r="C132" t="str">
        <f>"5EME2"</f>
        <v>5EME2</v>
      </c>
      <c r="D132" s="2" t="s">
        <v>326</v>
      </c>
    </row>
    <row r="133" spans="1:4" x14ac:dyDescent="0.25">
      <c r="A133" t="s">
        <v>291</v>
      </c>
      <c r="B133" t="s">
        <v>292</v>
      </c>
      <c r="C133" t="str">
        <f>"6EME3"</f>
        <v>6EME3</v>
      </c>
      <c r="D133" t="s">
        <v>326</v>
      </c>
    </row>
    <row r="134" spans="1:4" x14ac:dyDescent="0.25">
      <c r="A134" t="s">
        <v>295</v>
      </c>
      <c r="B134" t="s">
        <v>296</v>
      </c>
      <c r="C134" t="str">
        <f>"6EME3"</f>
        <v>6EME3</v>
      </c>
      <c r="D134" t="s">
        <v>326</v>
      </c>
    </row>
    <row r="135" spans="1:4" x14ac:dyDescent="0.25">
      <c r="A135" t="s">
        <v>114</v>
      </c>
      <c r="B135" t="s">
        <v>115</v>
      </c>
      <c r="C135" t="str">
        <f>"4EME1"</f>
        <v>4EME1</v>
      </c>
      <c r="D135" t="s">
        <v>327</v>
      </c>
    </row>
    <row r="136" spans="1:4" x14ac:dyDescent="0.25">
      <c r="A136" t="s">
        <v>124</v>
      </c>
      <c r="B136" t="s">
        <v>125</v>
      </c>
      <c r="C136" t="str">
        <f>"4EME1"</f>
        <v>4EME1</v>
      </c>
      <c r="D136" t="s">
        <v>327</v>
      </c>
    </row>
    <row r="137" spans="1:4" x14ac:dyDescent="0.25">
      <c r="A137" t="s">
        <v>136</v>
      </c>
      <c r="B137" t="s">
        <v>137</v>
      </c>
      <c r="C137" t="str">
        <f>"4EME1"</f>
        <v>4EME1</v>
      </c>
      <c r="D137" t="s">
        <v>327</v>
      </c>
    </row>
    <row r="138" spans="1:4" x14ac:dyDescent="0.25">
      <c r="A138" t="s">
        <v>186</v>
      </c>
      <c r="B138" t="s">
        <v>187</v>
      </c>
      <c r="C138" t="str">
        <f>"5EME1"</f>
        <v>5EME1</v>
      </c>
      <c r="D138" t="s">
        <v>327</v>
      </c>
    </row>
    <row r="139" spans="1:4" x14ac:dyDescent="0.25">
      <c r="A139" t="s">
        <v>197</v>
      </c>
      <c r="B139" t="s">
        <v>198</v>
      </c>
      <c r="C139" t="str">
        <f>"5EME1"</f>
        <v>5EME1</v>
      </c>
      <c r="D139" t="s">
        <v>327</v>
      </c>
    </row>
    <row r="140" spans="1:4" x14ac:dyDescent="0.25">
      <c r="A140" t="s">
        <v>199</v>
      </c>
      <c r="B140" t="s">
        <v>200</v>
      </c>
      <c r="C140" t="str">
        <f>"5EME1"</f>
        <v>5EME1</v>
      </c>
      <c r="D140" t="s">
        <v>327</v>
      </c>
    </row>
    <row r="141" spans="1:4" x14ac:dyDescent="0.25">
      <c r="A141" t="s">
        <v>199</v>
      </c>
      <c r="B141" t="s">
        <v>47</v>
      </c>
      <c r="C141" t="str">
        <f>"5EME1"</f>
        <v>5EME1</v>
      </c>
      <c r="D141" t="s">
        <v>327</v>
      </c>
    </row>
    <row r="142" spans="1:4" x14ac:dyDescent="0.25">
      <c r="A142" t="s">
        <v>208</v>
      </c>
      <c r="B142" t="s">
        <v>209</v>
      </c>
      <c r="C142" t="str">
        <f>"5EME1"</f>
        <v>5EME1</v>
      </c>
      <c r="D142" t="s">
        <v>327</v>
      </c>
    </row>
    <row r="143" spans="1:4" x14ac:dyDescent="0.25">
      <c r="A143" t="s">
        <v>211</v>
      </c>
      <c r="B143" t="s">
        <v>213</v>
      </c>
      <c r="C143" t="str">
        <f>"5EME2"</f>
        <v>5EME2</v>
      </c>
      <c r="D143" t="s">
        <v>327</v>
      </c>
    </row>
    <row r="144" spans="1:4" x14ac:dyDescent="0.25">
      <c r="A144" t="s">
        <v>229</v>
      </c>
      <c r="B144" t="s">
        <v>125</v>
      </c>
      <c r="C144" t="str">
        <f>"5EME2"</f>
        <v>5EME2</v>
      </c>
      <c r="D144" t="s">
        <v>327</v>
      </c>
    </row>
    <row r="145" spans="1:4" x14ac:dyDescent="0.25">
      <c r="A145" t="s">
        <v>112</v>
      </c>
      <c r="B145" t="s">
        <v>250</v>
      </c>
      <c r="C145" t="s">
        <v>334</v>
      </c>
      <c r="D145" t="s">
        <v>327</v>
      </c>
    </row>
    <row r="146" spans="1:4" x14ac:dyDescent="0.25">
      <c r="A146" t="s">
        <v>122</v>
      </c>
      <c r="B146" t="s">
        <v>123</v>
      </c>
      <c r="C146" t="str">
        <f>"4EME1"</f>
        <v>4EME1</v>
      </c>
      <c r="D146" t="s">
        <v>311</v>
      </c>
    </row>
    <row r="147" spans="1:4" x14ac:dyDescent="0.25">
      <c r="A147" t="s">
        <v>77</v>
      </c>
      <c r="B147" t="s">
        <v>205</v>
      </c>
      <c r="C147" t="str">
        <f>"5EME1"</f>
        <v>5EME1</v>
      </c>
      <c r="D147" t="s">
        <v>311</v>
      </c>
    </row>
    <row r="148" spans="1:4" x14ac:dyDescent="0.25">
      <c r="A148" t="s">
        <v>23</v>
      </c>
      <c r="B148" t="s">
        <v>24</v>
      </c>
      <c r="C148" t="str">
        <f>"3EME1"</f>
        <v>3EME1</v>
      </c>
      <c r="D148" t="s">
        <v>312</v>
      </c>
    </row>
    <row r="149" spans="1:4" x14ac:dyDescent="0.25">
      <c r="A149" t="s">
        <v>54</v>
      </c>
      <c r="B149" t="s">
        <v>55</v>
      </c>
      <c r="C149" t="str">
        <f>"3EME2"</f>
        <v>3EME2</v>
      </c>
      <c r="D149" s="2" t="s">
        <v>312</v>
      </c>
    </row>
    <row r="150" spans="1:4" x14ac:dyDescent="0.25">
      <c r="A150" t="s">
        <v>66</v>
      </c>
      <c r="B150" t="s">
        <v>67</v>
      </c>
      <c r="C150" t="str">
        <f>"3EME2"</f>
        <v>3EME2</v>
      </c>
      <c r="D150" s="2" t="s">
        <v>312</v>
      </c>
    </row>
    <row r="151" spans="1:4" x14ac:dyDescent="0.25">
      <c r="A151" t="s">
        <v>69</v>
      </c>
      <c r="B151" t="s">
        <v>10</v>
      </c>
      <c r="C151" t="str">
        <f>"3EME2"</f>
        <v>3EME2</v>
      </c>
      <c r="D151" s="2" t="s">
        <v>312</v>
      </c>
    </row>
    <row r="152" spans="1:4" x14ac:dyDescent="0.25">
      <c r="A152" t="s">
        <v>77</v>
      </c>
      <c r="B152" t="s">
        <v>78</v>
      </c>
      <c r="C152" t="str">
        <f>"3EME2"</f>
        <v>3EME2</v>
      </c>
      <c r="D152" s="2" t="s">
        <v>312</v>
      </c>
    </row>
    <row r="153" spans="1:4" x14ac:dyDescent="0.25">
      <c r="A153" t="s">
        <v>112</v>
      </c>
      <c r="B153" t="s">
        <v>113</v>
      </c>
      <c r="C153" t="str">
        <f>"4EME1"</f>
        <v>4EME1</v>
      </c>
      <c r="D153" t="s">
        <v>312</v>
      </c>
    </row>
    <row r="154" spans="1:4" x14ac:dyDescent="0.25">
      <c r="A154" t="s">
        <v>161</v>
      </c>
      <c r="B154" t="s">
        <v>162</v>
      </c>
      <c r="C154" t="str">
        <f>"4EME2"</f>
        <v>4EME2</v>
      </c>
      <c r="D154" s="2" t="s">
        <v>312</v>
      </c>
    </row>
    <row r="155" spans="1:4" x14ac:dyDescent="0.25">
      <c r="A155" t="s">
        <v>236</v>
      </c>
      <c r="B155" t="s">
        <v>237</v>
      </c>
      <c r="C155" t="str">
        <f>"5EME2"</f>
        <v>5EME2</v>
      </c>
      <c r="D155" t="s">
        <v>312</v>
      </c>
    </row>
    <row r="156" spans="1:4" x14ac:dyDescent="0.25">
      <c r="A156" t="s">
        <v>52</v>
      </c>
      <c r="B156" t="s">
        <v>333</v>
      </c>
      <c r="C156" t="s">
        <v>334</v>
      </c>
      <c r="D156" t="s">
        <v>312</v>
      </c>
    </row>
    <row r="157" spans="1:4" x14ac:dyDescent="0.25">
      <c r="A157" t="s">
        <v>328</v>
      </c>
      <c r="B157" t="s">
        <v>329</v>
      </c>
      <c r="C157" t="s">
        <v>330</v>
      </c>
      <c r="D157" t="s">
        <v>312</v>
      </c>
    </row>
    <row r="158" spans="1:4" x14ac:dyDescent="0.25">
      <c r="A158" s="10" t="s">
        <v>93</v>
      </c>
      <c r="B158" s="10" t="s">
        <v>38</v>
      </c>
      <c r="C158" s="10" t="str">
        <f>"5EME2"</f>
        <v>5EME2</v>
      </c>
      <c r="D158" s="2" t="s">
        <v>313</v>
      </c>
    </row>
    <row r="159" spans="1:4" x14ac:dyDescent="0.25">
      <c r="A159" s="10" t="s">
        <v>255</v>
      </c>
      <c r="B159" s="10" t="s">
        <v>256</v>
      </c>
      <c r="C159" s="10" t="s">
        <v>334</v>
      </c>
      <c r="D159" t="s">
        <v>313</v>
      </c>
    </row>
    <row r="160" spans="1:4" x14ac:dyDescent="0.25">
      <c r="A160" s="10" t="s">
        <v>284</v>
      </c>
      <c r="B160" s="10" t="s">
        <v>285</v>
      </c>
      <c r="C160" s="10" t="str">
        <f>"6EME2"</f>
        <v>6EME2</v>
      </c>
      <c r="D160" t="s">
        <v>313</v>
      </c>
    </row>
    <row r="161" spans="1:4" x14ac:dyDescent="0.25">
      <c r="A161" s="10" t="s">
        <v>44</v>
      </c>
      <c r="B161" s="10" t="s">
        <v>45</v>
      </c>
      <c r="C161" s="10" t="str">
        <f>"3EME1"</f>
        <v>3EME1</v>
      </c>
      <c r="D161" t="s">
        <v>314</v>
      </c>
    </row>
    <row r="162" spans="1:4" x14ac:dyDescent="0.25">
      <c r="A162" s="10" t="s">
        <v>108</v>
      </c>
      <c r="B162" s="10" t="s">
        <v>109</v>
      </c>
      <c r="C162" s="10" t="str">
        <f>"4EME1"</f>
        <v>4EME1</v>
      </c>
      <c r="D162" t="s">
        <v>314</v>
      </c>
    </row>
    <row r="163" spans="1:4" x14ac:dyDescent="0.25">
      <c r="A163" s="10" t="s">
        <v>150</v>
      </c>
      <c r="B163" s="10" t="s">
        <v>135</v>
      </c>
      <c r="C163" s="10" t="str">
        <f>"4EME2"</f>
        <v>4EME2</v>
      </c>
      <c r="D163" s="2" t="s">
        <v>314</v>
      </c>
    </row>
    <row r="164" spans="1:4" x14ac:dyDescent="0.25">
      <c r="A164" s="10" t="s">
        <v>157</v>
      </c>
      <c r="B164" s="10" t="s">
        <v>72</v>
      </c>
      <c r="C164" s="10" t="str">
        <f>"4EME2"</f>
        <v>4EME2</v>
      </c>
      <c r="D164" s="2" t="s">
        <v>314</v>
      </c>
    </row>
    <row r="165" spans="1:4" x14ac:dyDescent="0.25">
      <c r="A165" s="10" t="s">
        <v>297</v>
      </c>
      <c r="B165" s="10" t="s">
        <v>298</v>
      </c>
      <c r="C165" s="10" t="str">
        <f>"6EME3"</f>
        <v>6EME3</v>
      </c>
      <c r="D165" t="s">
        <v>314</v>
      </c>
    </row>
    <row r="166" spans="1:4" x14ac:dyDescent="0.25">
      <c r="A166" t="s">
        <v>25</v>
      </c>
      <c r="B166" t="s">
        <v>200</v>
      </c>
      <c r="C166" t="s">
        <v>334</v>
      </c>
      <c r="D166" t="s">
        <v>315</v>
      </c>
    </row>
    <row r="167" spans="1:4" x14ac:dyDescent="0.25">
      <c r="A167" t="s">
        <v>25</v>
      </c>
      <c r="B167" t="s">
        <v>253</v>
      </c>
      <c r="C167" t="s">
        <v>334</v>
      </c>
      <c r="D167" t="s">
        <v>315</v>
      </c>
    </row>
    <row r="168" spans="1:4" x14ac:dyDescent="0.25">
      <c r="A168" t="s">
        <v>289</v>
      </c>
      <c r="B168" t="s">
        <v>290</v>
      </c>
      <c r="C168" t="str">
        <f>"6EME3"</f>
        <v>6EME3</v>
      </c>
      <c r="D168" t="s">
        <v>315</v>
      </c>
    </row>
    <row r="169" spans="1:4" x14ac:dyDescent="0.25">
      <c r="A169" t="s">
        <v>306</v>
      </c>
      <c r="B169" t="s">
        <v>307</v>
      </c>
      <c r="C169" t="str">
        <f>"6EME3"</f>
        <v>6EME3</v>
      </c>
      <c r="D169" t="s">
        <v>315</v>
      </c>
    </row>
    <row r="170" spans="1:4" x14ac:dyDescent="0.25">
      <c r="A170" s="10" t="s">
        <v>25</v>
      </c>
      <c r="B170" s="10" t="s">
        <v>26</v>
      </c>
      <c r="C170" s="10" t="str">
        <f>"3EME1"</f>
        <v>3EME1</v>
      </c>
      <c r="D170" t="s">
        <v>316</v>
      </c>
    </row>
    <row r="171" spans="1:4" x14ac:dyDescent="0.25">
      <c r="A171" s="10" t="s">
        <v>37</v>
      </c>
      <c r="B171" s="10" t="s">
        <v>38</v>
      </c>
      <c r="C171" s="10" t="str">
        <f>"3EME1"</f>
        <v>3EME1</v>
      </c>
      <c r="D171" t="s">
        <v>316</v>
      </c>
    </row>
    <row r="172" spans="1:4" x14ac:dyDescent="0.25">
      <c r="A172" s="10" t="s">
        <v>56</v>
      </c>
      <c r="B172" s="10" t="s">
        <v>57</v>
      </c>
      <c r="C172" s="10" t="str">
        <f>"3EME2"</f>
        <v>3EME2</v>
      </c>
      <c r="D172" s="2" t="s">
        <v>316</v>
      </c>
    </row>
    <row r="173" spans="1:4" x14ac:dyDescent="0.25">
      <c r="A173" s="10" t="s">
        <v>93</v>
      </c>
      <c r="B173" s="10" t="s">
        <v>95</v>
      </c>
      <c r="C173" s="10" t="str">
        <f>"3EME3"</f>
        <v>3EME3</v>
      </c>
      <c r="D173" t="s">
        <v>316</v>
      </c>
    </row>
    <row r="174" spans="1:4" x14ac:dyDescent="0.25">
      <c r="A174" s="10" t="s">
        <v>110</v>
      </c>
      <c r="B174" s="10" t="s">
        <v>70</v>
      </c>
      <c r="C174" s="10" t="str">
        <f>"4EME1"</f>
        <v>4EME1</v>
      </c>
      <c r="D174" t="s">
        <v>316</v>
      </c>
    </row>
    <row r="175" spans="1:4" x14ac:dyDescent="0.25">
      <c r="A175" s="10" t="s">
        <v>139</v>
      </c>
      <c r="B175" s="10" t="s">
        <v>140</v>
      </c>
      <c r="C175" s="10" t="str">
        <f>"4EME1"</f>
        <v>4EME1</v>
      </c>
      <c r="D175" t="s">
        <v>316</v>
      </c>
    </row>
    <row r="176" spans="1:4" x14ac:dyDescent="0.25">
      <c r="A176" s="10" t="s">
        <v>148</v>
      </c>
      <c r="B176" s="10" t="s">
        <v>149</v>
      </c>
      <c r="C176" s="10" t="str">
        <f>"4EME2"</f>
        <v>4EME2</v>
      </c>
      <c r="D176" s="2" t="s">
        <v>316</v>
      </c>
    </row>
    <row r="177" spans="1:4" x14ac:dyDescent="0.25">
      <c r="A177" s="10" t="s">
        <v>178</v>
      </c>
      <c r="B177" s="10" t="s">
        <v>179</v>
      </c>
      <c r="C177" s="10" t="str">
        <f>"5EME1"</f>
        <v>5EME1</v>
      </c>
      <c r="D177" t="s">
        <v>316</v>
      </c>
    </row>
    <row r="178" spans="1:4" x14ac:dyDescent="0.25">
      <c r="A178" s="10" t="s">
        <v>190</v>
      </c>
      <c r="B178" s="10" t="s">
        <v>191</v>
      </c>
      <c r="C178" s="10" t="str">
        <f>"5EME1"</f>
        <v>5EME1</v>
      </c>
      <c r="D178" t="s">
        <v>316</v>
      </c>
    </row>
    <row r="179" spans="1:4" x14ac:dyDescent="0.25">
      <c r="A179" s="10" t="s">
        <v>192</v>
      </c>
      <c r="B179" s="10" t="s">
        <v>193</v>
      </c>
      <c r="C179" s="10" t="str">
        <f>"5EME1"</f>
        <v>5EME1</v>
      </c>
      <c r="D179" t="s">
        <v>316</v>
      </c>
    </row>
    <row r="180" spans="1:4" x14ac:dyDescent="0.25">
      <c r="A180" s="10" t="s">
        <v>194</v>
      </c>
      <c r="B180" s="10" t="s">
        <v>195</v>
      </c>
      <c r="C180" s="10" t="str">
        <f>"5EME1"</f>
        <v>5EME1</v>
      </c>
      <c r="D180" t="s">
        <v>316</v>
      </c>
    </row>
    <row r="181" spans="1:4" x14ac:dyDescent="0.25">
      <c r="A181" s="10" t="s">
        <v>206</v>
      </c>
      <c r="B181" s="10" t="s">
        <v>207</v>
      </c>
      <c r="C181" s="10" t="str">
        <f>"5EME1"</f>
        <v>5EME1</v>
      </c>
      <c r="D181" t="s">
        <v>316</v>
      </c>
    </row>
    <row r="182" spans="1:4" x14ac:dyDescent="0.25">
      <c r="A182" s="10" t="s">
        <v>134</v>
      </c>
      <c r="B182" s="10" t="s">
        <v>135</v>
      </c>
      <c r="C182" s="10" t="str">
        <f>"4EME1"</f>
        <v>4EME1</v>
      </c>
      <c r="D182" t="s">
        <v>317</v>
      </c>
    </row>
    <row r="183" spans="1:4" x14ac:dyDescent="0.25">
      <c r="A183" s="10" t="s">
        <v>33</v>
      </c>
      <c r="B183" s="10" t="s">
        <v>196</v>
      </c>
      <c r="C183" s="10" t="str">
        <f>"5EME1"</f>
        <v>5EME1</v>
      </c>
      <c r="D183" t="s">
        <v>317</v>
      </c>
    </row>
    <row r="184" spans="1:4" x14ac:dyDescent="0.25">
      <c r="A184" t="s">
        <v>39</v>
      </c>
      <c r="B184" t="s">
        <v>40</v>
      </c>
      <c r="C184" t="str">
        <f>"3EME1"</f>
        <v>3EME1</v>
      </c>
      <c r="D184" t="s">
        <v>318</v>
      </c>
    </row>
    <row r="185" spans="1:4" x14ac:dyDescent="0.25">
      <c r="A185" t="s">
        <v>21</v>
      </c>
      <c r="B185" t="s">
        <v>59</v>
      </c>
      <c r="C185" t="str">
        <f>"3EME2"</f>
        <v>3EME2</v>
      </c>
      <c r="D185" s="2" t="s">
        <v>318</v>
      </c>
    </row>
    <row r="186" spans="1:4" x14ac:dyDescent="0.25">
      <c r="A186" t="s">
        <v>71</v>
      </c>
      <c r="B186" t="s">
        <v>72</v>
      </c>
      <c r="C186" t="str">
        <f>"3EME2"</f>
        <v>3EME2</v>
      </c>
      <c r="D186" s="2" t="s">
        <v>318</v>
      </c>
    </row>
    <row r="187" spans="1:4" x14ac:dyDescent="0.25">
      <c r="A187" t="s">
        <v>73</v>
      </c>
      <c r="B187" t="s">
        <v>74</v>
      </c>
      <c r="C187" t="str">
        <f>"3EME2"</f>
        <v>3EME2</v>
      </c>
      <c r="D187" s="2" t="s">
        <v>318</v>
      </c>
    </row>
    <row r="188" spans="1:4" x14ac:dyDescent="0.25">
      <c r="A188" t="s">
        <v>79</v>
      </c>
      <c r="B188" t="s">
        <v>80</v>
      </c>
      <c r="C188" t="str">
        <f>"3EME2"</f>
        <v>3EME2</v>
      </c>
      <c r="D188" s="2" t="s">
        <v>318</v>
      </c>
    </row>
    <row r="189" spans="1:4" x14ac:dyDescent="0.25">
      <c r="A189" t="s">
        <v>81</v>
      </c>
      <c r="B189" t="s">
        <v>82</v>
      </c>
      <c r="C189" t="str">
        <f>"3EME2"</f>
        <v>3EME2</v>
      </c>
      <c r="D189" s="2" t="s">
        <v>318</v>
      </c>
    </row>
    <row r="190" spans="1:4" x14ac:dyDescent="0.25">
      <c r="A190" t="s">
        <v>184</v>
      </c>
      <c r="B190" t="s">
        <v>185</v>
      </c>
      <c r="C190" t="str">
        <f>"5EME1"</f>
        <v>5EME1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E191">
    <sortCondition ref="D2:D191"/>
  </sortState>
  <dataValidations count="2">
    <dataValidation type="list" allowBlank="1" showInputMessage="1" showErrorMessage="1" sqref="D157:D175 D114:D138 D19:D88">
      <formula1>Listeateliers</formula1>
      <formula2>0</formula2>
    </dataValidation>
    <dataValidation type="list" allowBlank="1" showInputMessage="1" showErrorMessage="1" sqref="D139:D156 D89:D113">
      <formula1>Listeateliers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29" workbookViewId="0">
      <selection activeCell="A145" sqref="A145"/>
    </sheetView>
  </sheetViews>
  <sheetFormatPr baseColWidth="10" defaultRowHeight="15" x14ac:dyDescent="0.25"/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18</v>
      </c>
    </row>
    <row r="2" spans="1:4" x14ac:dyDescent="0.25">
      <c r="A2" t="s">
        <v>23</v>
      </c>
      <c r="B2" t="s">
        <v>24</v>
      </c>
      <c r="C2" t="str">
        <f>"3EME1"</f>
        <v>3EME1</v>
      </c>
      <c r="D2" t="s">
        <v>310</v>
      </c>
    </row>
    <row r="3" spans="1:4" x14ac:dyDescent="0.25">
      <c r="A3" t="s">
        <v>35</v>
      </c>
      <c r="B3" t="s">
        <v>36</v>
      </c>
      <c r="C3" t="str">
        <f>"3EME1"</f>
        <v>3EME1</v>
      </c>
      <c r="D3" t="s">
        <v>310</v>
      </c>
    </row>
    <row r="4" spans="1:4" x14ac:dyDescent="0.25">
      <c r="A4" t="s">
        <v>56</v>
      </c>
      <c r="B4" t="s">
        <v>57</v>
      </c>
      <c r="C4" t="str">
        <f>"3EME2"</f>
        <v>3EME2</v>
      </c>
      <c r="D4" s="2" t="s">
        <v>310</v>
      </c>
    </row>
    <row r="5" spans="1:4" x14ac:dyDescent="0.25">
      <c r="A5" t="s">
        <v>62</v>
      </c>
      <c r="B5" t="s">
        <v>63</v>
      </c>
      <c r="C5" t="str">
        <f>"3EME2"</f>
        <v>3EME2</v>
      </c>
      <c r="D5" s="2" t="s">
        <v>310</v>
      </c>
    </row>
    <row r="6" spans="1:4" x14ac:dyDescent="0.25">
      <c r="A6" t="s">
        <v>68</v>
      </c>
      <c r="B6" t="s">
        <v>57</v>
      </c>
      <c r="C6" t="str">
        <f>"3EME2"</f>
        <v>3EME2</v>
      </c>
      <c r="D6" s="2" t="s">
        <v>310</v>
      </c>
    </row>
    <row r="7" spans="1:4" x14ac:dyDescent="0.25">
      <c r="A7" t="s">
        <v>73</v>
      </c>
      <c r="B7" t="s">
        <v>74</v>
      </c>
      <c r="C7" t="str">
        <f>"3EME2"</f>
        <v>3EME2</v>
      </c>
      <c r="D7" s="2" t="s">
        <v>310</v>
      </c>
    </row>
    <row r="8" spans="1:4" x14ac:dyDescent="0.25">
      <c r="A8" t="s">
        <v>83</v>
      </c>
      <c r="B8" t="s">
        <v>58</v>
      </c>
      <c r="C8" t="str">
        <f t="shared" ref="C8:C14" si="0">"3EME3"</f>
        <v>3EME3</v>
      </c>
      <c r="D8" t="s">
        <v>310</v>
      </c>
    </row>
    <row r="9" spans="1:4" x14ac:dyDescent="0.25">
      <c r="A9" t="s">
        <v>84</v>
      </c>
      <c r="B9" t="s">
        <v>85</v>
      </c>
      <c r="C9" t="str">
        <f t="shared" si="0"/>
        <v>3EME3</v>
      </c>
      <c r="D9" t="s">
        <v>310</v>
      </c>
    </row>
    <row r="10" spans="1:4" x14ac:dyDescent="0.25">
      <c r="A10" t="s">
        <v>91</v>
      </c>
      <c r="B10" t="s">
        <v>92</v>
      </c>
      <c r="C10" t="str">
        <f t="shared" si="0"/>
        <v>3EME3</v>
      </c>
      <c r="D10" t="s">
        <v>310</v>
      </c>
    </row>
    <row r="11" spans="1:4" x14ac:dyDescent="0.25">
      <c r="A11" t="s">
        <v>99</v>
      </c>
      <c r="B11" t="s">
        <v>100</v>
      </c>
      <c r="C11" t="str">
        <f t="shared" si="0"/>
        <v>3EME3</v>
      </c>
      <c r="D11" t="s">
        <v>310</v>
      </c>
    </row>
    <row r="12" spans="1:4" x14ac:dyDescent="0.25">
      <c r="A12" t="s">
        <v>33</v>
      </c>
      <c r="B12" t="s">
        <v>101</v>
      </c>
      <c r="C12" t="str">
        <f t="shared" si="0"/>
        <v>3EME3</v>
      </c>
      <c r="D12" t="s">
        <v>310</v>
      </c>
    </row>
    <row r="13" spans="1:4" x14ac:dyDescent="0.25">
      <c r="A13" t="s">
        <v>102</v>
      </c>
      <c r="B13" t="s">
        <v>103</v>
      </c>
      <c r="C13" t="str">
        <f t="shared" si="0"/>
        <v>3EME3</v>
      </c>
      <c r="D13" t="s">
        <v>310</v>
      </c>
    </row>
    <row r="14" spans="1:4" x14ac:dyDescent="0.25">
      <c r="A14" t="s">
        <v>106</v>
      </c>
      <c r="B14" t="s">
        <v>107</v>
      </c>
      <c r="C14" t="str">
        <f t="shared" si="0"/>
        <v>3EME3</v>
      </c>
      <c r="D14" t="s">
        <v>310</v>
      </c>
    </row>
    <row r="15" spans="1:4" x14ac:dyDescent="0.25">
      <c r="A15" t="s">
        <v>110</v>
      </c>
      <c r="B15" t="s">
        <v>70</v>
      </c>
      <c r="C15" t="str">
        <f>"4EME1"</f>
        <v>4EME1</v>
      </c>
      <c r="D15" t="s">
        <v>310</v>
      </c>
    </row>
    <row r="16" spans="1:4" x14ac:dyDescent="0.25">
      <c r="A16" t="s">
        <v>111</v>
      </c>
      <c r="B16" t="s">
        <v>30</v>
      </c>
      <c r="C16" t="str">
        <f>"4EME1"</f>
        <v>4EME1</v>
      </c>
      <c r="D16" t="s">
        <v>310</v>
      </c>
    </row>
    <row r="17" spans="1:4" x14ac:dyDescent="0.25">
      <c r="A17" t="s">
        <v>132</v>
      </c>
      <c r="B17" t="s">
        <v>133</v>
      </c>
      <c r="C17" t="str">
        <f>"4EME1"</f>
        <v>4EME1</v>
      </c>
      <c r="D17" t="s">
        <v>310</v>
      </c>
    </row>
    <row r="18" spans="1:4" x14ac:dyDescent="0.25">
      <c r="A18" t="s">
        <v>139</v>
      </c>
      <c r="B18" t="s">
        <v>140</v>
      </c>
      <c r="C18" t="str">
        <f>"4EME1"</f>
        <v>4EME1</v>
      </c>
      <c r="D18" t="s">
        <v>310</v>
      </c>
    </row>
    <row r="19" spans="1:4" x14ac:dyDescent="0.25">
      <c r="A19" t="s">
        <v>148</v>
      </c>
      <c r="B19" t="s">
        <v>149</v>
      </c>
      <c r="C19" t="str">
        <f>"4EME2"</f>
        <v>4EME2</v>
      </c>
      <c r="D19" s="2" t="s">
        <v>310</v>
      </c>
    </row>
    <row r="20" spans="1:4" x14ac:dyDescent="0.25">
      <c r="A20" t="s">
        <v>171</v>
      </c>
      <c r="B20" t="s">
        <v>172</v>
      </c>
      <c r="C20" t="str">
        <f>"4EME2"</f>
        <v>4EME2</v>
      </c>
      <c r="D20" s="2" t="s">
        <v>310</v>
      </c>
    </row>
    <row r="21" spans="1:4" x14ac:dyDescent="0.25">
      <c r="A21" t="s">
        <v>146</v>
      </c>
      <c r="B21" t="s">
        <v>176</v>
      </c>
      <c r="C21" t="str">
        <f>"5EME1"</f>
        <v>5EME1</v>
      </c>
      <c r="D21" t="s">
        <v>310</v>
      </c>
    </row>
    <row r="22" spans="1:4" x14ac:dyDescent="0.25">
      <c r="A22" t="s">
        <v>178</v>
      </c>
      <c r="B22" t="s">
        <v>180</v>
      </c>
      <c r="C22" t="str">
        <f>"5EME1"</f>
        <v>5EME1</v>
      </c>
      <c r="D22" t="s">
        <v>310</v>
      </c>
    </row>
    <row r="23" spans="1:4" x14ac:dyDescent="0.25">
      <c r="A23" t="s">
        <v>202</v>
      </c>
      <c r="B23" t="s">
        <v>203</v>
      </c>
      <c r="C23" t="str">
        <f>"5EME1"</f>
        <v>5EME1</v>
      </c>
      <c r="D23" t="s">
        <v>310</v>
      </c>
    </row>
    <row r="24" spans="1:4" x14ac:dyDescent="0.25">
      <c r="A24" t="s">
        <v>221</v>
      </c>
      <c r="B24" t="s">
        <v>222</v>
      </c>
      <c r="C24" t="str">
        <f>"5EME2"</f>
        <v>5EME2</v>
      </c>
      <c r="D24" t="s">
        <v>310</v>
      </c>
    </row>
    <row r="25" spans="1:4" x14ac:dyDescent="0.25">
      <c r="A25" t="s">
        <v>227</v>
      </c>
      <c r="B25" t="s">
        <v>156</v>
      </c>
      <c r="C25" t="str">
        <f>"5EME2"</f>
        <v>5EME2</v>
      </c>
      <c r="D25" t="s">
        <v>310</v>
      </c>
    </row>
    <row r="26" spans="1:4" x14ac:dyDescent="0.25">
      <c r="A26" t="s">
        <v>242</v>
      </c>
      <c r="B26" t="s">
        <v>243</v>
      </c>
      <c r="C26" t="str">
        <f>"5EME2"</f>
        <v>5EME2</v>
      </c>
      <c r="D26" s="2" t="s">
        <v>310</v>
      </c>
    </row>
    <row r="27" spans="1:4" x14ac:dyDescent="0.25">
      <c r="A27" t="s">
        <v>247</v>
      </c>
      <c r="B27" t="s">
        <v>248</v>
      </c>
      <c r="C27" t="s">
        <v>334</v>
      </c>
      <c r="D27" t="s">
        <v>310</v>
      </c>
    </row>
    <row r="28" spans="1:4" x14ac:dyDescent="0.25">
      <c r="A28" t="s">
        <v>25</v>
      </c>
      <c r="B28" t="s">
        <v>200</v>
      </c>
      <c r="C28" t="s">
        <v>334</v>
      </c>
      <c r="D28" t="s">
        <v>310</v>
      </c>
    </row>
    <row r="29" spans="1:4" x14ac:dyDescent="0.25">
      <c r="A29" t="s">
        <v>141</v>
      </c>
      <c r="B29" t="s">
        <v>127</v>
      </c>
      <c r="C29" t="str">
        <f>"6EME2"</f>
        <v>6EME2</v>
      </c>
      <c r="D29" t="s">
        <v>310</v>
      </c>
    </row>
    <row r="30" spans="1:4" x14ac:dyDescent="0.25">
      <c r="A30" t="s">
        <v>56</v>
      </c>
      <c r="B30" t="s">
        <v>271</v>
      </c>
      <c r="C30" t="str">
        <f>"6EME2"</f>
        <v>6EME2</v>
      </c>
      <c r="D30" t="s">
        <v>310</v>
      </c>
    </row>
    <row r="31" spans="1:4" x14ac:dyDescent="0.25">
      <c r="A31" t="s">
        <v>274</v>
      </c>
      <c r="B31" t="s">
        <v>85</v>
      </c>
      <c r="C31" t="str">
        <f>"6EME2"</f>
        <v>6EME2</v>
      </c>
      <c r="D31" t="s">
        <v>310</v>
      </c>
    </row>
    <row r="32" spans="1:4" x14ac:dyDescent="0.25">
      <c r="A32" t="s">
        <v>282</v>
      </c>
      <c r="B32" t="s">
        <v>253</v>
      </c>
      <c r="C32" t="str">
        <f>"6EME2"</f>
        <v>6EME2</v>
      </c>
      <c r="D32" t="s">
        <v>310</v>
      </c>
    </row>
    <row r="33" spans="1:4" x14ac:dyDescent="0.25">
      <c r="A33" t="s">
        <v>287</v>
      </c>
      <c r="B33" t="s">
        <v>288</v>
      </c>
      <c r="C33" t="str">
        <f>"6EME3"</f>
        <v>6EME3</v>
      </c>
      <c r="D33" t="s">
        <v>310</v>
      </c>
    </row>
    <row r="34" spans="1:4" x14ac:dyDescent="0.25">
      <c r="A34" t="s">
        <v>289</v>
      </c>
      <c r="B34" t="s">
        <v>290</v>
      </c>
      <c r="C34" t="str">
        <f>"6EME3"</f>
        <v>6EME3</v>
      </c>
      <c r="D34" t="s">
        <v>310</v>
      </c>
    </row>
    <row r="35" spans="1:4" x14ac:dyDescent="0.25">
      <c r="A35" t="s">
        <v>303</v>
      </c>
      <c r="B35" t="s">
        <v>198</v>
      </c>
      <c r="C35" t="str">
        <f>"6EME3"</f>
        <v>6EME3</v>
      </c>
      <c r="D35" t="s">
        <v>310</v>
      </c>
    </row>
    <row r="36" spans="1:4" x14ac:dyDescent="0.25">
      <c r="A36" t="s">
        <v>50</v>
      </c>
      <c r="B36" t="s">
        <v>276</v>
      </c>
      <c r="C36" t="str">
        <f>"6EME3"</f>
        <v>6EME3</v>
      </c>
      <c r="D36" t="s">
        <v>310</v>
      </c>
    </row>
    <row r="37" spans="1:4" x14ac:dyDescent="0.25">
      <c r="A37" t="s">
        <v>46</v>
      </c>
      <c r="B37" t="s">
        <v>47</v>
      </c>
      <c r="C37" t="str">
        <f>"3EME1"</f>
        <v>3EME1</v>
      </c>
      <c r="D37" t="s">
        <v>319</v>
      </c>
    </row>
    <row r="38" spans="1:4" x14ac:dyDescent="0.25">
      <c r="A38" t="s">
        <v>48</v>
      </c>
      <c r="B38" t="s">
        <v>49</v>
      </c>
      <c r="C38" t="str">
        <f>"3EME1"</f>
        <v>3EME1</v>
      </c>
      <c r="D38" t="s">
        <v>319</v>
      </c>
    </row>
    <row r="39" spans="1:4" x14ac:dyDescent="0.25">
      <c r="A39" t="s">
        <v>71</v>
      </c>
      <c r="B39" t="s">
        <v>72</v>
      </c>
      <c r="C39" t="str">
        <f>"3EME2"</f>
        <v>3EME2</v>
      </c>
      <c r="D39" s="2" t="s">
        <v>319</v>
      </c>
    </row>
    <row r="40" spans="1:4" x14ac:dyDescent="0.25">
      <c r="A40" t="s">
        <v>81</v>
      </c>
      <c r="B40" t="s">
        <v>82</v>
      </c>
      <c r="C40" t="str">
        <f>"3EME2"</f>
        <v>3EME2</v>
      </c>
      <c r="D40" s="2" t="s">
        <v>319</v>
      </c>
    </row>
    <row r="41" spans="1:4" x14ac:dyDescent="0.25">
      <c r="A41" t="s">
        <v>96</v>
      </c>
      <c r="B41" t="s">
        <v>97</v>
      </c>
      <c r="C41" t="str">
        <f>"3EME3"</f>
        <v>3EME3</v>
      </c>
      <c r="D41" t="s">
        <v>319</v>
      </c>
    </row>
    <row r="42" spans="1:4" x14ac:dyDescent="0.25">
      <c r="A42" t="s">
        <v>98</v>
      </c>
      <c r="B42" t="s">
        <v>7</v>
      </c>
      <c r="C42" t="str">
        <f>"3EME3"</f>
        <v>3EME3</v>
      </c>
      <c r="D42" t="s">
        <v>319</v>
      </c>
    </row>
    <row r="43" spans="1:4" x14ac:dyDescent="0.25">
      <c r="A43" t="s">
        <v>136</v>
      </c>
      <c r="B43" t="s">
        <v>137</v>
      </c>
      <c r="C43" t="str">
        <f>"4EME1"</f>
        <v>4EME1</v>
      </c>
      <c r="D43" t="s">
        <v>319</v>
      </c>
    </row>
    <row r="44" spans="1:4" x14ac:dyDescent="0.25">
      <c r="A44" t="s">
        <v>174</v>
      </c>
      <c r="B44" t="s">
        <v>175</v>
      </c>
      <c r="C44" t="str">
        <f>"5EME1"</f>
        <v>5EME1</v>
      </c>
      <c r="D44" t="s">
        <v>319</v>
      </c>
    </row>
    <row r="45" spans="1:4" x14ac:dyDescent="0.25">
      <c r="A45" t="s">
        <v>188</v>
      </c>
      <c r="B45" t="s">
        <v>189</v>
      </c>
      <c r="C45" t="str">
        <f>"5EME1"</f>
        <v>5EME1</v>
      </c>
      <c r="D45" t="s">
        <v>319</v>
      </c>
    </row>
    <row r="46" spans="1:4" x14ac:dyDescent="0.25">
      <c r="A46" t="s">
        <v>208</v>
      </c>
      <c r="B46" t="s">
        <v>209</v>
      </c>
      <c r="C46" t="str">
        <f>"5EME1"</f>
        <v>5EME1</v>
      </c>
      <c r="D46" t="s">
        <v>319</v>
      </c>
    </row>
    <row r="47" spans="1:4" x14ac:dyDescent="0.25">
      <c r="A47" t="s">
        <v>211</v>
      </c>
      <c r="B47" t="s">
        <v>212</v>
      </c>
      <c r="C47" t="str">
        <f>"5EME2"</f>
        <v>5EME2</v>
      </c>
      <c r="D47" s="2" t="s">
        <v>319</v>
      </c>
    </row>
    <row r="48" spans="1:4" x14ac:dyDescent="0.25">
      <c r="A48" t="s">
        <v>234</v>
      </c>
      <c r="B48" t="s">
        <v>235</v>
      </c>
      <c r="C48" t="str">
        <f>"5EME2"</f>
        <v>5EME2</v>
      </c>
      <c r="D48" t="s">
        <v>319</v>
      </c>
    </row>
    <row r="49" spans="1:4" x14ac:dyDescent="0.25">
      <c r="A49" t="s">
        <v>25</v>
      </c>
      <c r="B49" t="s">
        <v>253</v>
      </c>
      <c r="C49" t="s">
        <v>334</v>
      </c>
      <c r="D49" t="s">
        <v>319</v>
      </c>
    </row>
    <row r="50" spans="1:4" x14ac:dyDescent="0.25">
      <c r="A50" t="s">
        <v>102</v>
      </c>
      <c r="B50" t="s">
        <v>261</v>
      </c>
      <c r="C50" t="s">
        <v>334</v>
      </c>
      <c r="D50" t="s">
        <v>319</v>
      </c>
    </row>
    <row r="51" spans="1:4" x14ac:dyDescent="0.25">
      <c r="A51" t="s">
        <v>138</v>
      </c>
      <c r="B51" t="s">
        <v>266</v>
      </c>
      <c r="C51" t="s">
        <v>334</v>
      </c>
      <c r="D51" t="s">
        <v>319</v>
      </c>
    </row>
    <row r="52" spans="1:4" x14ac:dyDescent="0.25">
      <c r="A52" t="s">
        <v>269</v>
      </c>
      <c r="B52" t="s">
        <v>270</v>
      </c>
      <c r="C52" t="str">
        <f>"6EME2"</f>
        <v>6EME2</v>
      </c>
      <c r="D52" t="s">
        <v>319</v>
      </c>
    </row>
    <row r="53" spans="1:4" x14ac:dyDescent="0.25">
      <c r="A53" t="s">
        <v>286</v>
      </c>
      <c r="B53" t="s">
        <v>200</v>
      </c>
      <c r="C53" t="str">
        <f>"6EME2"</f>
        <v>6EME2</v>
      </c>
      <c r="D53" t="s">
        <v>319</v>
      </c>
    </row>
    <row r="54" spans="1:4" x14ac:dyDescent="0.25">
      <c r="A54" t="s">
        <v>297</v>
      </c>
      <c r="B54" t="s">
        <v>298</v>
      </c>
      <c r="C54" t="str">
        <f>"6EME3"</f>
        <v>6EME3</v>
      </c>
      <c r="D54" t="s">
        <v>319</v>
      </c>
    </row>
    <row r="55" spans="1:4" x14ac:dyDescent="0.25">
      <c r="A55" t="s">
        <v>19</v>
      </c>
      <c r="B55" t="s">
        <v>20</v>
      </c>
      <c r="C55" t="str">
        <f>"3EME1"</f>
        <v>3EME1</v>
      </c>
      <c r="D55" t="s">
        <v>320</v>
      </c>
    </row>
    <row r="56" spans="1:4" x14ac:dyDescent="0.25">
      <c r="A56" t="s">
        <v>27</v>
      </c>
      <c r="B56" t="s">
        <v>28</v>
      </c>
      <c r="C56" t="str">
        <f>"3EME1"</f>
        <v>3EME1</v>
      </c>
      <c r="D56" t="s">
        <v>320</v>
      </c>
    </row>
    <row r="57" spans="1:4" x14ac:dyDescent="0.25">
      <c r="A57" t="s">
        <v>33</v>
      </c>
      <c r="B57" t="s">
        <v>9</v>
      </c>
      <c r="C57" t="str">
        <f>"3EME1"</f>
        <v>3EME1</v>
      </c>
      <c r="D57" t="s">
        <v>320</v>
      </c>
    </row>
    <row r="58" spans="1:4" x14ac:dyDescent="0.25">
      <c r="A58" t="s">
        <v>50</v>
      </c>
      <c r="B58" t="s">
        <v>51</v>
      </c>
      <c r="C58" t="str">
        <f>"3EME1"</f>
        <v>3EME1</v>
      </c>
      <c r="D58" t="s">
        <v>320</v>
      </c>
    </row>
    <row r="59" spans="1:4" x14ac:dyDescent="0.25">
      <c r="A59" t="s">
        <v>60</v>
      </c>
      <c r="B59" t="s">
        <v>61</v>
      </c>
      <c r="C59" t="str">
        <f>"3EME2"</f>
        <v>3EME2</v>
      </c>
      <c r="D59" t="s">
        <v>320</v>
      </c>
    </row>
    <row r="60" spans="1:4" x14ac:dyDescent="0.25">
      <c r="A60" t="s">
        <v>79</v>
      </c>
      <c r="B60" t="s">
        <v>80</v>
      </c>
      <c r="C60" t="str">
        <f>"3EME2"</f>
        <v>3EME2</v>
      </c>
      <c r="D60" s="2" t="s">
        <v>320</v>
      </c>
    </row>
    <row r="61" spans="1:4" x14ac:dyDescent="0.25">
      <c r="A61" t="s">
        <v>117</v>
      </c>
      <c r="B61" t="s">
        <v>61</v>
      </c>
      <c r="C61" t="str">
        <f>"4EME1"</f>
        <v>4EME1</v>
      </c>
      <c r="D61" t="s">
        <v>320</v>
      </c>
    </row>
    <row r="62" spans="1:4" x14ac:dyDescent="0.25">
      <c r="A62" t="s">
        <v>186</v>
      </c>
      <c r="B62" t="s">
        <v>187</v>
      </c>
      <c r="C62" t="str">
        <f>"5EME1"</f>
        <v>5EME1</v>
      </c>
      <c r="D62" t="s">
        <v>320</v>
      </c>
    </row>
    <row r="63" spans="1:4" x14ac:dyDescent="0.25">
      <c r="A63" t="s">
        <v>197</v>
      </c>
      <c r="B63" t="s">
        <v>198</v>
      </c>
      <c r="C63" t="str">
        <f>"5EME1"</f>
        <v>5EME1</v>
      </c>
      <c r="D63" t="s">
        <v>320</v>
      </c>
    </row>
    <row r="64" spans="1:4" x14ac:dyDescent="0.25">
      <c r="A64" t="s">
        <v>217</v>
      </c>
      <c r="B64" t="s">
        <v>218</v>
      </c>
      <c r="C64" t="str">
        <f>"5EME2"</f>
        <v>5EME2</v>
      </c>
      <c r="D64" t="s">
        <v>320</v>
      </c>
    </row>
    <row r="65" spans="1:4" x14ac:dyDescent="0.25">
      <c r="A65" t="s">
        <v>223</v>
      </c>
      <c r="B65" t="s">
        <v>224</v>
      </c>
      <c r="C65" t="str">
        <f>"5EME2"</f>
        <v>5EME2</v>
      </c>
      <c r="D65" s="2" t="s">
        <v>320</v>
      </c>
    </row>
    <row r="66" spans="1:4" x14ac:dyDescent="0.25">
      <c r="A66" t="s">
        <v>194</v>
      </c>
      <c r="B66" t="s">
        <v>228</v>
      </c>
      <c r="C66" t="str">
        <f>"5EME2"</f>
        <v>5EME2</v>
      </c>
      <c r="D66" t="s">
        <v>320</v>
      </c>
    </row>
    <row r="67" spans="1:4" x14ac:dyDescent="0.25">
      <c r="A67" t="s">
        <v>238</v>
      </c>
      <c r="B67" t="s">
        <v>72</v>
      </c>
      <c r="C67" t="str">
        <f>"5EME2"</f>
        <v>5EME2</v>
      </c>
      <c r="D67" t="s">
        <v>320</v>
      </c>
    </row>
    <row r="68" spans="1:4" x14ac:dyDescent="0.25">
      <c r="A68" t="s">
        <v>112</v>
      </c>
      <c r="B68" t="s">
        <v>250</v>
      </c>
      <c r="C68" t="s">
        <v>334</v>
      </c>
      <c r="D68" t="s">
        <v>320</v>
      </c>
    </row>
    <row r="69" spans="1:4" x14ac:dyDescent="0.25">
      <c r="A69" t="s">
        <v>255</v>
      </c>
      <c r="B69" t="s">
        <v>256</v>
      </c>
      <c r="C69" t="s">
        <v>334</v>
      </c>
      <c r="D69" t="s">
        <v>320</v>
      </c>
    </row>
    <row r="70" spans="1:4" x14ac:dyDescent="0.25">
      <c r="A70" t="s">
        <v>64</v>
      </c>
      <c r="B70" t="s">
        <v>277</v>
      </c>
      <c r="C70" t="str">
        <f>"6EME2"</f>
        <v>6EME2</v>
      </c>
      <c r="D70" t="s">
        <v>320</v>
      </c>
    </row>
    <row r="71" spans="1:4" x14ac:dyDescent="0.25">
      <c r="A71" t="s">
        <v>283</v>
      </c>
      <c r="B71" t="s">
        <v>57</v>
      </c>
      <c r="C71" t="str">
        <f>"6EME2"</f>
        <v>6EME2</v>
      </c>
      <c r="D71" t="s">
        <v>320</v>
      </c>
    </row>
    <row r="72" spans="1:4" x14ac:dyDescent="0.25">
      <c r="A72" t="s">
        <v>104</v>
      </c>
      <c r="B72" t="s">
        <v>304</v>
      </c>
      <c r="C72" t="str">
        <f>"6EME3"</f>
        <v>6EME3</v>
      </c>
      <c r="D72" t="s">
        <v>320</v>
      </c>
    </row>
    <row r="73" spans="1:4" x14ac:dyDescent="0.25">
      <c r="A73" s="10" t="s">
        <v>44</v>
      </c>
      <c r="B73" s="10" t="s">
        <v>45</v>
      </c>
      <c r="C73" s="10" t="str">
        <f>"3EME1"</f>
        <v>3EME1</v>
      </c>
      <c r="D73" t="s">
        <v>321</v>
      </c>
    </row>
    <row r="74" spans="1:4" x14ac:dyDescent="0.25">
      <c r="A74" s="10" t="s">
        <v>98</v>
      </c>
      <c r="B74" s="10" t="s">
        <v>72</v>
      </c>
      <c r="C74" s="10" t="str">
        <f>"3EME3"</f>
        <v>3EME3</v>
      </c>
      <c r="D74" t="s">
        <v>321</v>
      </c>
    </row>
    <row r="75" spans="1:4" x14ac:dyDescent="0.25">
      <c r="A75" s="10" t="s">
        <v>157</v>
      </c>
      <c r="B75" s="10" t="s">
        <v>72</v>
      </c>
      <c r="C75" s="10" t="str">
        <f>"4EME2"</f>
        <v>4EME2</v>
      </c>
      <c r="D75" s="2" t="s">
        <v>321</v>
      </c>
    </row>
    <row r="76" spans="1:4" x14ac:dyDescent="0.25">
      <c r="A76" s="10" t="s">
        <v>164</v>
      </c>
      <c r="B76" s="10" t="s">
        <v>165</v>
      </c>
      <c r="C76" s="10" t="str">
        <f>"4EME2"</f>
        <v>4EME2</v>
      </c>
      <c r="D76" s="2" t="s">
        <v>321</v>
      </c>
    </row>
    <row r="77" spans="1:4" x14ac:dyDescent="0.25">
      <c r="A77" s="10" t="s">
        <v>54</v>
      </c>
      <c r="B77" s="10" t="s">
        <v>177</v>
      </c>
      <c r="C77" s="10" t="str">
        <f>"5EME1"</f>
        <v>5EME1</v>
      </c>
      <c r="D77" t="s">
        <v>321</v>
      </c>
    </row>
    <row r="78" spans="1:4" x14ac:dyDescent="0.25">
      <c r="A78" s="10" t="s">
        <v>219</v>
      </c>
      <c r="B78" s="10" t="s">
        <v>220</v>
      </c>
      <c r="C78" s="10" t="str">
        <f>"5EME2"</f>
        <v>5EME2</v>
      </c>
      <c r="D78" s="2" t="s">
        <v>321</v>
      </c>
    </row>
    <row r="79" spans="1:4" x14ac:dyDescent="0.25">
      <c r="A79" s="10" t="s">
        <v>52</v>
      </c>
      <c r="B79" s="10" t="s">
        <v>333</v>
      </c>
      <c r="C79" s="10" t="s">
        <v>334</v>
      </c>
      <c r="D79" t="s">
        <v>321</v>
      </c>
    </row>
    <row r="80" spans="1:4" x14ac:dyDescent="0.25">
      <c r="A80" s="10" t="s">
        <v>134</v>
      </c>
      <c r="B80" s="10" t="s">
        <v>6</v>
      </c>
      <c r="C80" s="10" t="s">
        <v>334</v>
      </c>
      <c r="D80" t="s">
        <v>321</v>
      </c>
    </row>
    <row r="81" spans="1:4" x14ac:dyDescent="0.25">
      <c r="A81" s="10" t="s">
        <v>272</v>
      </c>
      <c r="B81" s="10" t="s">
        <v>273</v>
      </c>
      <c r="C81" s="10" t="str">
        <f>"6EME2"</f>
        <v>6EME2</v>
      </c>
      <c r="D81" t="s">
        <v>321</v>
      </c>
    </row>
    <row r="82" spans="1:4" x14ac:dyDescent="0.25">
      <c r="A82" s="10" t="s">
        <v>306</v>
      </c>
      <c r="B82" s="10" t="s">
        <v>307</v>
      </c>
      <c r="C82" s="10" t="str">
        <f>"6EME3"</f>
        <v>6EME3</v>
      </c>
      <c r="D82" t="s">
        <v>321</v>
      </c>
    </row>
    <row r="83" spans="1:4" x14ac:dyDescent="0.25">
      <c r="A83" t="s">
        <v>39</v>
      </c>
      <c r="B83" t="s">
        <v>40</v>
      </c>
      <c r="C83" t="str">
        <f>"3EME1"</f>
        <v>3EME1</v>
      </c>
      <c r="D83" t="s">
        <v>322</v>
      </c>
    </row>
    <row r="84" spans="1:4" x14ac:dyDescent="0.25">
      <c r="A84" t="s">
        <v>42</v>
      </c>
      <c r="B84" t="s">
        <v>43</v>
      </c>
      <c r="C84" t="str">
        <f>"3EME1"</f>
        <v>3EME1</v>
      </c>
      <c r="D84" t="s">
        <v>322</v>
      </c>
    </row>
    <row r="85" spans="1:4" x14ac:dyDescent="0.25">
      <c r="A85" t="s">
        <v>21</v>
      </c>
      <c r="B85" t="s">
        <v>59</v>
      </c>
      <c r="C85" t="str">
        <f>"3EME2"</f>
        <v>3EME2</v>
      </c>
      <c r="D85" s="2" t="s">
        <v>322</v>
      </c>
    </row>
    <row r="86" spans="1:4" x14ac:dyDescent="0.25">
      <c r="A86" t="s">
        <v>128</v>
      </c>
      <c r="B86" t="s">
        <v>58</v>
      </c>
      <c r="C86" t="str">
        <f>"4EME1"</f>
        <v>4EME1</v>
      </c>
      <c r="D86" t="s">
        <v>322</v>
      </c>
    </row>
    <row r="87" spans="1:4" x14ac:dyDescent="0.25">
      <c r="A87" t="s">
        <v>183</v>
      </c>
      <c r="B87" t="s">
        <v>10</v>
      </c>
      <c r="C87" t="str">
        <f>"5EME1"</f>
        <v>5EME1</v>
      </c>
      <c r="D87" t="s">
        <v>322</v>
      </c>
    </row>
    <row r="88" spans="1:4" x14ac:dyDescent="0.25">
      <c r="A88" t="s">
        <v>204</v>
      </c>
      <c r="B88" t="s">
        <v>123</v>
      </c>
      <c r="C88" t="str">
        <f>"5EME1"</f>
        <v>5EME1</v>
      </c>
      <c r="D88" t="s">
        <v>322</v>
      </c>
    </row>
    <row r="89" spans="1:4" x14ac:dyDescent="0.25">
      <c r="A89" t="s">
        <v>170</v>
      </c>
      <c r="B89" t="s">
        <v>233</v>
      </c>
      <c r="C89" t="str">
        <f>"5EME2"</f>
        <v>5EME2</v>
      </c>
      <c r="D89" t="s">
        <v>322</v>
      </c>
    </row>
    <row r="90" spans="1:4" x14ac:dyDescent="0.25">
      <c r="A90" t="s">
        <v>244</v>
      </c>
      <c r="B90" t="s">
        <v>173</v>
      </c>
      <c r="C90" t="str">
        <f>"5EME2"</f>
        <v>5EME2</v>
      </c>
      <c r="D90" s="2" t="s">
        <v>322</v>
      </c>
    </row>
    <row r="91" spans="1:4" x14ac:dyDescent="0.25">
      <c r="A91" t="s">
        <v>267</v>
      </c>
      <c r="B91" t="s">
        <v>74</v>
      </c>
      <c r="C91" t="str">
        <f>"6EME2"</f>
        <v>6EME2</v>
      </c>
      <c r="D91" t="s">
        <v>322</v>
      </c>
    </row>
    <row r="92" spans="1:4" x14ac:dyDescent="0.25">
      <c r="A92" t="s">
        <v>278</v>
      </c>
      <c r="B92" t="s">
        <v>279</v>
      </c>
      <c r="C92" t="str">
        <f>"6EME2"</f>
        <v>6EME2</v>
      </c>
      <c r="D92" t="s">
        <v>322</v>
      </c>
    </row>
    <row r="93" spans="1:4" x14ac:dyDescent="0.25">
      <c r="A93" t="s">
        <v>293</v>
      </c>
      <c r="B93" t="s">
        <v>294</v>
      </c>
      <c r="C93" t="str">
        <f>"6EME3"</f>
        <v>6EME3</v>
      </c>
      <c r="D93" t="s">
        <v>322</v>
      </c>
    </row>
    <row r="94" spans="1:4" x14ac:dyDescent="0.25">
      <c r="A94" t="s">
        <v>170</v>
      </c>
      <c r="B94" t="s">
        <v>302</v>
      </c>
      <c r="C94" t="str">
        <f>"6EME3"</f>
        <v>6EME3</v>
      </c>
      <c r="D94" t="s">
        <v>322</v>
      </c>
    </row>
    <row r="95" spans="1:4" x14ac:dyDescent="0.25">
      <c r="A95" t="s">
        <v>305</v>
      </c>
      <c r="B95" t="s">
        <v>296</v>
      </c>
      <c r="C95" t="str">
        <f>"6EME3"</f>
        <v>6EME3</v>
      </c>
      <c r="D95" t="s">
        <v>322</v>
      </c>
    </row>
    <row r="96" spans="1:4" x14ac:dyDescent="0.25">
      <c r="A96" s="10" t="s">
        <v>112</v>
      </c>
      <c r="B96" s="10" t="s">
        <v>113</v>
      </c>
      <c r="C96" s="10" t="str">
        <f>"4EME1"</f>
        <v>4EME1</v>
      </c>
      <c r="D96" t="s">
        <v>323</v>
      </c>
    </row>
    <row r="97" spans="1:4" x14ac:dyDescent="0.25">
      <c r="A97" s="10" t="s">
        <v>129</v>
      </c>
      <c r="B97" s="10" t="s">
        <v>130</v>
      </c>
      <c r="C97" s="10" t="str">
        <f>"4EME1"</f>
        <v>4EME1</v>
      </c>
      <c r="D97" t="s">
        <v>323</v>
      </c>
    </row>
    <row r="98" spans="1:4" x14ac:dyDescent="0.25">
      <c r="A98" t="s">
        <v>64</v>
      </c>
      <c r="B98" t="s">
        <v>65</v>
      </c>
      <c r="C98" t="str">
        <f>"3EME2"</f>
        <v>3EME2</v>
      </c>
      <c r="D98" s="2" t="s">
        <v>324</v>
      </c>
    </row>
    <row r="99" spans="1:4" x14ac:dyDescent="0.25">
      <c r="A99" t="s">
        <v>75</v>
      </c>
      <c r="B99" t="s">
        <v>76</v>
      </c>
      <c r="C99" t="str">
        <f>"3EME2"</f>
        <v>3EME2</v>
      </c>
      <c r="D99" s="2" t="s">
        <v>324</v>
      </c>
    </row>
    <row r="100" spans="1:4" x14ac:dyDescent="0.25">
      <c r="A100" t="s">
        <v>90</v>
      </c>
      <c r="B100" t="s">
        <v>8</v>
      </c>
      <c r="C100" t="str">
        <f>"3EME3"</f>
        <v>3EME3</v>
      </c>
      <c r="D100" t="s">
        <v>324</v>
      </c>
    </row>
    <row r="101" spans="1:4" x14ac:dyDescent="0.25">
      <c r="A101" t="s">
        <v>134</v>
      </c>
      <c r="B101" t="s">
        <v>135</v>
      </c>
      <c r="C101" t="str">
        <f>"4EME1"</f>
        <v>4EME1</v>
      </c>
      <c r="D101" t="s">
        <v>324</v>
      </c>
    </row>
    <row r="102" spans="1:4" x14ac:dyDescent="0.25">
      <c r="A102" t="s">
        <v>155</v>
      </c>
      <c r="B102" t="s">
        <v>156</v>
      </c>
      <c r="C102" t="str">
        <f>"4EME2"</f>
        <v>4EME2</v>
      </c>
      <c r="D102" t="s">
        <v>324</v>
      </c>
    </row>
    <row r="103" spans="1:4" x14ac:dyDescent="0.25">
      <c r="A103" t="s">
        <v>181</v>
      </c>
      <c r="B103" t="s">
        <v>182</v>
      </c>
      <c r="C103" t="str">
        <f>"5EME1"</f>
        <v>5EME1</v>
      </c>
      <c r="D103" t="s">
        <v>324</v>
      </c>
    </row>
    <row r="104" spans="1:4" x14ac:dyDescent="0.25">
      <c r="A104" t="s">
        <v>190</v>
      </c>
      <c r="B104" t="s">
        <v>191</v>
      </c>
      <c r="C104" t="str">
        <f>"5EME1"</f>
        <v>5EME1</v>
      </c>
      <c r="D104" t="s">
        <v>324</v>
      </c>
    </row>
    <row r="105" spans="1:4" x14ac:dyDescent="0.25">
      <c r="A105" t="s">
        <v>230</v>
      </c>
      <c r="B105" t="s">
        <v>231</v>
      </c>
      <c r="C105" t="str">
        <f>"5EME2"</f>
        <v>5EME2</v>
      </c>
      <c r="D105" t="s">
        <v>324</v>
      </c>
    </row>
    <row r="106" spans="1:4" x14ac:dyDescent="0.25">
      <c r="A106" t="s">
        <v>73</v>
      </c>
      <c r="B106" t="s">
        <v>63</v>
      </c>
      <c r="C106" t="str">
        <f>"5EME2"</f>
        <v>5EME2</v>
      </c>
      <c r="D106" t="s">
        <v>324</v>
      </c>
    </row>
    <row r="107" spans="1:4" x14ac:dyDescent="0.25">
      <c r="A107" t="s">
        <v>260</v>
      </c>
      <c r="B107" t="s">
        <v>160</v>
      </c>
      <c r="C107" t="s">
        <v>334</v>
      </c>
      <c r="D107" t="s">
        <v>324</v>
      </c>
    </row>
    <row r="108" spans="1:4" x14ac:dyDescent="0.25">
      <c r="A108" t="s">
        <v>268</v>
      </c>
      <c r="B108" t="s">
        <v>4</v>
      </c>
      <c r="C108" t="str">
        <f>"6EME2"</f>
        <v>6EME2</v>
      </c>
      <c r="D108" t="s">
        <v>324</v>
      </c>
    </row>
    <row r="109" spans="1:4" x14ac:dyDescent="0.25">
      <c r="A109" t="s">
        <v>280</v>
      </c>
      <c r="B109" t="s">
        <v>281</v>
      </c>
      <c r="C109" t="str">
        <f>"6EME2"</f>
        <v>6EME2</v>
      </c>
      <c r="D109" t="s">
        <v>324</v>
      </c>
    </row>
    <row r="110" spans="1:4" x14ac:dyDescent="0.25">
      <c r="A110" t="s">
        <v>291</v>
      </c>
      <c r="B110" t="s">
        <v>292</v>
      </c>
      <c r="C110" t="str">
        <f>"6EME3"</f>
        <v>6EME3</v>
      </c>
      <c r="D110" t="s">
        <v>324</v>
      </c>
    </row>
    <row r="111" spans="1:4" x14ac:dyDescent="0.25">
      <c r="A111" t="s">
        <v>301</v>
      </c>
      <c r="B111" t="s">
        <v>53</v>
      </c>
      <c r="C111" t="str">
        <f>"6EME3"</f>
        <v>6EME3</v>
      </c>
      <c r="D111" t="s">
        <v>324</v>
      </c>
    </row>
    <row r="112" spans="1:4" x14ac:dyDescent="0.25">
      <c r="A112" s="10" t="s">
        <v>93</v>
      </c>
      <c r="B112" s="10" t="s">
        <v>95</v>
      </c>
      <c r="C112" s="10" t="str">
        <f>"3EME3"</f>
        <v>3EME3</v>
      </c>
      <c r="D112" t="s">
        <v>325</v>
      </c>
    </row>
    <row r="113" spans="1:4" x14ac:dyDescent="0.25">
      <c r="A113" s="10" t="s">
        <v>114</v>
      </c>
      <c r="B113" s="10" t="s">
        <v>115</v>
      </c>
      <c r="C113" s="10" t="str">
        <f>"4EME1"</f>
        <v>4EME1</v>
      </c>
      <c r="D113" t="s">
        <v>325</v>
      </c>
    </row>
    <row r="114" spans="1:4" x14ac:dyDescent="0.25">
      <c r="A114" s="10" t="s">
        <v>124</v>
      </c>
      <c r="B114" s="10" t="s">
        <v>125</v>
      </c>
      <c r="C114" s="10" t="str">
        <f>"4EME1"</f>
        <v>4EME1</v>
      </c>
      <c r="D114" t="s">
        <v>325</v>
      </c>
    </row>
    <row r="115" spans="1:4" x14ac:dyDescent="0.25">
      <c r="A115" s="10" t="s">
        <v>138</v>
      </c>
      <c r="B115" s="10" t="s">
        <v>53</v>
      </c>
      <c r="C115" s="10" t="str">
        <f>"4EME1"</f>
        <v>4EME1</v>
      </c>
      <c r="D115" t="s">
        <v>325</v>
      </c>
    </row>
    <row r="116" spans="1:4" x14ac:dyDescent="0.25">
      <c r="A116" s="10" t="s">
        <v>211</v>
      </c>
      <c r="B116" s="10" t="s">
        <v>213</v>
      </c>
      <c r="C116" s="10" t="str">
        <f>"5EME2"</f>
        <v>5EME2</v>
      </c>
      <c r="D116" t="s">
        <v>325</v>
      </c>
    </row>
    <row r="117" spans="1:4" x14ac:dyDescent="0.25">
      <c r="A117" s="10" t="s">
        <v>93</v>
      </c>
      <c r="B117" s="10" t="s">
        <v>38</v>
      </c>
      <c r="C117" s="10" t="str">
        <f>"5EME2"</f>
        <v>5EME2</v>
      </c>
      <c r="D117" s="2" t="s">
        <v>325</v>
      </c>
    </row>
    <row r="118" spans="1:4" x14ac:dyDescent="0.25">
      <c r="A118" s="10" t="s">
        <v>73</v>
      </c>
      <c r="B118" s="10" t="s">
        <v>207</v>
      </c>
      <c r="C118" s="10" t="str">
        <f>"5EME2"</f>
        <v>5EME2</v>
      </c>
      <c r="D118" t="s">
        <v>325</v>
      </c>
    </row>
    <row r="119" spans="1:4" x14ac:dyDescent="0.25">
      <c r="A119" s="10" t="s">
        <v>170</v>
      </c>
      <c r="B119" s="10" t="s">
        <v>259</v>
      </c>
      <c r="C119" s="10" t="s">
        <v>334</v>
      </c>
      <c r="D119" t="s">
        <v>325</v>
      </c>
    </row>
    <row r="120" spans="1:4" x14ac:dyDescent="0.25">
      <c r="A120" s="10" t="s">
        <v>265</v>
      </c>
      <c r="B120" s="10" t="s">
        <v>147</v>
      </c>
      <c r="C120" s="10" t="s">
        <v>334</v>
      </c>
      <c r="D120" t="s">
        <v>325</v>
      </c>
    </row>
    <row r="121" spans="1:4" x14ac:dyDescent="0.25">
      <c r="A121" s="10" t="s">
        <v>37</v>
      </c>
      <c r="B121" s="10" t="s">
        <v>51</v>
      </c>
      <c r="C121" s="10" t="str">
        <f>"6EME2"</f>
        <v>6EME2</v>
      </c>
      <c r="D121" t="s">
        <v>325</v>
      </c>
    </row>
    <row r="122" spans="1:4" x14ac:dyDescent="0.25">
      <c r="A122" t="s">
        <v>86</v>
      </c>
      <c r="B122" t="s">
        <v>87</v>
      </c>
      <c r="C122" t="str">
        <f>"3EME3"</f>
        <v>3EME3</v>
      </c>
      <c r="D122" t="s">
        <v>326</v>
      </c>
    </row>
    <row r="123" spans="1:4" x14ac:dyDescent="0.25">
      <c r="A123" t="s">
        <v>118</v>
      </c>
      <c r="B123" t="s">
        <v>119</v>
      </c>
      <c r="C123" t="str">
        <f>"4EME1"</f>
        <v>4EME1</v>
      </c>
      <c r="D123" t="s">
        <v>326</v>
      </c>
    </row>
    <row r="124" spans="1:4" x14ac:dyDescent="0.25">
      <c r="A124" t="s">
        <v>150</v>
      </c>
      <c r="B124" t="s">
        <v>135</v>
      </c>
      <c r="C124" t="str">
        <f>"4EME2"</f>
        <v>4EME2</v>
      </c>
      <c r="D124" s="2" t="s">
        <v>326</v>
      </c>
    </row>
    <row r="125" spans="1:4" x14ac:dyDescent="0.25">
      <c r="A125" t="s">
        <v>163</v>
      </c>
      <c r="B125" t="s">
        <v>58</v>
      </c>
      <c r="C125" t="str">
        <f>"4EME2"</f>
        <v>4EME2</v>
      </c>
      <c r="D125" s="2" t="s">
        <v>326</v>
      </c>
    </row>
    <row r="126" spans="1:4" x14ac:dyDescent="0.25">
      <c r="A126" t="s">
        <v>229</v>
      </c>
      <c r="B126" t="s">
        <v>125</v>
      </c>
      <c r="C126" t="str">
        <f>"5EME2"</f>
        <v>5EME2</v>
      </c>
      <c r="D126" t="s">
        <v>326</v>
      </c>
    </row>
    <row r="127" spans="1:4" x14ac:dyDescent="0.25">
      <c r="A127" t="s">
        <v>37</v>
      </c>
      <c r="B127" t="s">
        <v>38</v>
      </c>
      <c r="C127" t="str">
        <f>"3EME1"</f>
        <v>3EME1</v>
      </c>
      <c r="D127" t="s">
        <v>327</v>
      </c>
    </row>
    <row r="128" spans="1:4" x14ac:dyDescent="0.25">
      <c r="A128" t="s">
        <v>52</v>
      </c>
      <c r="B128" t="s">
        <v>53</v>
      </c>
      <c r="C128" t="str">
        <f>"3EME2"</f>
        <v>3EME2</v>
      </c>
      <c r="D128" s="2" t="s">
        <v>327</v>
      </c>
    </row>
    <row r="129" spans="1:4" x14ac:dyDescent="0.25">
      <c r="A129" t="s">
        <v>143</v>
      </c>
      <c r="B129" t="s">
        <v>144</v>
      </c>
      <c r="C129" t="str">
        <f>"4EME2"</f>
        <v>4EME2</v>
      </c>
      <c r="D129" s="2" t="s">
        <v>327</v>
      </c>
    </row>
    <row r="130" spans="1:4" x14ac:dyDescent="0.25">
      <c r="A130" t="s">
        <v>145</v>
      </c>
      <c r="B130" t="s">
        <v>3</v>
      </c>
      <c r="C130" t="str">
        <f>"4EME2"</f>
        <v>4EME2</v>
      </c>
      <c r="D130" s="2" t="s">
        <v>327</v>
      </c>
    </row>
    <row r="131" spans="1:4" x14ac:dyDescent="0.25">
      <c r="A131" t="s">
        <v>146</v>
      </c>
      <c r="B131" t="s">
        <v>147</v>
      </c>
      <c r="C131" t="str">
        <f>"4EME2"</f>
        <v>4EME2</v>
      </c>
      <c r="D131" s="2" t="s">
        <v>327</v>
      </c>
    </row>
    <row r="132" spans="1:4" x14ac:dyDescent="0.25">
      <c r="A132" t="s">
        <v>151</v>
      </c>
      <c r="B132" t="s">
        <v>152</v>
      </c>
      <c r="C132" t="str">
        <f>"4EME2"</f>
        <v>4EME2</v>
      </c>
      <c r="D132" s="2" t="s">
        <v>327</v>
      </c>
    </row>
    <row r="133" spans="1:4" x14ac:dyDescent="0.25">
      <c r="A133" t="s">
        <v>158</v>
      </c>
      <c r="B133" t="s">
        <v>159</v>
      </c>
      <c r="C133" t="str">
        <f>"4EME2"</f>
        <v>4EME2</v>
      </c>
      <c r="D133" s="2" t="s">
        <v>327</v>
      </c>
    </row>
    <row r="134" spans="1:4" x14ac:dyDescent="0.25">
      <c r="A134" t="s">
        <v>192</v>
      </c>
      <c r="B134" t="s">
        <v>193</v>
      </c>
      <c r="C134" t="str">
        <f>"5EME1"</f>
        <v>5EME1</v>
      </c>
      <c r="D134" t="s">
        <v>327</v>
      </c>
    </row>
    <row r="135" spans="1:4" x14ac:dyDescent="0.25">
      <c r="A135" t="s">
        <v>199</v>
      </c>
      <c r="B135" t="s">
        <v>201</v>
      </c>
      <c r="C135" t="str">
        <f>"5EME1"</f>
        <v>5EME1</v>
      </c>
      <c r="D135" t="s">
        <v>327</v>
      </c>
    </row>
    <row r="136" spans="1:4" x14ac:dyDescent="0.25">
      <c r="A136" t="s">
        <v>214</v>
      </c>
      <c r="B136" t="s">
        <v>216</v>
      </c>
      <c r="C136" t="str">
        <f>"5EME2"</f>
        <v>5EME2</v>
      </c>
      <c r="D136" s="2" t="s">
        <v>327</v>
      </c>
    </row>
    <row r="137" spans="1:4" x14ac:dyDescent="0.25">
      <c r="A137" t="s">
        <v>236</v>
      </c>
      <c r="B137" t="s">
        <v>237</v>
      </c>
      <c r="C137" t="str">
        <f>"5EME2"</f>
        <v>5EME2</v>
      </c>
      <c r="D137" t="s">
        <v>327</v>
      </c>
    </row>
    <row r="138" spans="1:4" x14ac:dyDescent="0.25">
      <c r="A138" t="s">
        <v>202</v>
      </c>
      <c r="B138" t="s">
        <v>239</v>
      </c>
      <c r="C138" t="str">
        <f>"5EME2"</f>
        <v>5EME2</v>
      </c>
      <c r="D138" t="s">
        <v>327</v>
      </c>
    </row>
    <row r="139" spans="1:4" x14ac:dyDescent="0.25">
      <c r="A139" t="s">
        <v>240</v>
      </c>
      <c r="B139" t="s">
        <v>241</v>
      </c>
      <c r="C139" t="str">
        <f>"5EME2"</f>
        <v>5EME2</v>
      </c>
      <c r="D139" s="2" t="s">
        <v>327</v>
      </c>
    </row>
    <row r="140" spans="1:4" x14ac:dyDescent="0.25">
      <c r="A140" t="s">
        <v>251</v>
      </c>
      <c r="B140" t="s">
        <v>252</v>
      </c>
      <c r="C140" t="s">
        <v>334</v>
      </c>
      <c r="D140" t="s">
        <v>327</v>
      </c>
    </row>
    <row r="141" spans="1:4" x14ac:dyDescent="0.25">
      <c r="A141" t="s">
        <v>262</v>
      </c>
      <c r="B141" t="s">
        <v>58</v>
      </c>
      <c r="C141" t="s">
        <v>334</v>
      </c>
      <c r="D141" t="s">
        <v>327</v>
      </c>
    </row>
    <row r="142" spans="1:4" x14ac:dyDescent="0.25">
      <c r="A142" t="s">
        <v>331</v>
      </c>
      <c r="B142" t="s">
        <v>332</v>
      </c>
      <c r="C142" t="s">
        <v>330</v>
      </c>
      <c r="D142" t="s">
        <v>327</v>
      </c>
    </row>
    <row r="143" spans="1:4" x14ac:dyDescent="0.25">
      <c r="A143" t="s">
        <v>29</v>
      </c>
      <c r="B143" t="s">
        <v>30</v>
      </c>
      <c r="C143" t="str">
        <f>"3EME1"</f>
        <v>3EME1</v>
      </c>
      <c r="D143" t="s">
        <v>311</v>
      </c>
    </row>
    <row r="144" spans="1:4" x14ac:dyDescent="0.25">
      <c r="A144" t="s">
        <v>31</v>
      </c>
      <c r="B144" t="s">
        <v>131</v>
      </c>
      <c r="C144" t="str">
        <f>"4EME1"</f>
        <v>4EME1</v>
      </c>
      <c r="D144" t="s">
        <v>311</v>
      </c>
    </row>
    <row r="145" spans="1:4" x14ac:dyDescent="0.25">
      <c r="A145" t="s">
        <v>33</v>
      </c>
      <c r="B145" t="s">
        <v>196</v>
      </c>
      <c r="C145" t="str">
        <f>"5EME1"</f>
        <v>5EME1</v>
      </c>
      <c r="D145" t="s">
        <v>311</v>
      </c>
    </row>
    <row r="146" spans="1:4" x14ac:dyDescent="0.25">
      <c r="A146" t="s">
        <v>25</v>
      </c>
      <c r="B146" t="s">
        <v>26</v>
      </c>
      <c r="C146" t="str">
        <f>"3EME1"</f>
        <v>3EME1</v>
      </c>
      <c r="D146" t="s">
        <v>312</v>
      </c>
    </row>
    <row r="147" spans="1:4" x14ac:dyDescent="0.25">
      <c r="A147" t="s">
        <v>31</v>
      </c>
      <c r="B147" t="s">
        <v>32</v>
      </c>
      <c r="C147" t="str">
        <f>"3EME1"</f>
        <v>3EME1</v>
      </c>
      <c r="D147" t="s">
        <v>312</v>
      </c>
    </row>
    <row r="148" spans="1:4" x14ac:dyDescent="0.25">
      <c r="A148" t="s">
        <v>170</v>
      </c>
      <c r="B148" t="s">
        <v>74</v>
      </c>
      <c r="C148" t="str">
        <f>"4EME2"</f>
        <v>4EME2</v>
      </c>
      <c r="D148" s="2" t="s">
        <v>312</v>
      </c>
    </row>
    <row r="149" spans="1:4" x14ac:dyDescent="0.25">
      <c r="A149" t="s">
        <v>77</v>
      </c>
      <c r="B149" t="s">
        <v>205</v>
      </c>
      <c r="C149" t="str">
        <f>"5EME1"</f>
        <v>5EME1</v>
      </c>
      <c r="D149" t="s">
        <v>312</v>
      </c>
    </row>
    <row r="150" spans="1:4" x14ac:dyDescent="0.25">
      <c r="A150" t="s">
        <v>27</v>
      </c>
      <c r="B150" t="s">
        <v>254</v>
      </c>
      <c r="C150" t="s">
        <v>334</v>
      </c>
      <c r="D150" t="s">
        <v>312</v>
      </c>
    </row>
    <row r="151" spans="1:4" x14ac:dyDescent="0.25">
      <c r="A151" t="s">
        <v>295</v>
      </c>
      <c r="B151" t="s">
        <v>296</v>
      </c>
      <c r="C151" t="str">
        <f>"6EME3"</f>
        <v>6EME3</v>
      </c>
      <c r="D151" t="s">
        <v>312</v>
      </c>
    </row>
    <row r="152" spans="1:4" x14ac:dyDescent="0.25">
      <c r="A152" s="10" t="s">
        <v>126</v>
      </c>
      <c r="B152" s="10" t="s">
        <v>127</v>
      </c>
      <c r="C152" s="10" t="str">
        <f>"4EME1"</f>
        <v>4EME1</v>
      </c>
      <c r="D152" t="s">
        <v>313</v>
      </c>
    </row>
    <row r="153" spans="1:4" x14ac:dyDescent="0.25">
      <c r="A153" s="10" t="s">
        <v>166</v>
      </c>
      <c r="B153" s="10" t="s">
        <v>167</v>
      </c>
      <c r="C153" s="10" t="str">
        <f>"4EME2"</f>
        <v>4EME2</v>
      </c>
      <c r="D153" s="2" t="s">
        <v>313</v>
      </c>
    </row>
    <row r="154" spans="1:4" x14ac:dyDescent="0.25">
      <c r="A154" s="10" t="s">
        <v>184</v>
      </c>
      <c r="B154" s="10" t="s">
        <v>185</v>
      </c>
      <c r="C154" s="10" t="str">
        <f>"5EME1"</f>
        <v>5EME1</v>
      </c>
      <c r="D154" t="s">
        <v>313</v>
      </c>
    </row>
    <row r="155" spans="1:4" x14ac:dyDescent="0.25">
      <c r="A155" s="10" t="s">
        <v>199</v>
      </c>
      <c r="B155" s="10" t="s">
        <v>47</v>
      </c>
      <c r="C155" s="10" t="str">
        <f>"5EME1"</f>
        <v>5EME1</v>
      </c>
      <c r="D155" t="s">
        <v>313</v>
      </c>
    </row>
    <row r="156" spans="1:4" x14ac:dyDescent="0.25">
      <c r="A156" s="10" t="s">
        <v>214</v>
      </c>
      <c r="B156" s="10" t="s">
        <v>215</v>
      </c>
      <c r="C156" s="10" t="str">
        <f>"5EME2"</f>
        <v>5EME2</v>
      </c>
      <c r="D156" s="2" t="s">
        <v>313</v>
      </c>
    </row>
    <row r="157" spans="1:4" x14ac:dyDescent="0.25">
      <c r="A157" s="10" t="s">
        <v>257</v>
      </c>
      <c r="B157" s="10" t="s">
        <v>258</v>
      </c>
      <c r="C157" s="10" t="s">
        <v>334</v>
      </c>
      <c r="D157" t="s">
        <v>313</v>
      </c>
    </row>
    <row r="158" spans="1:4" x14ac:dyDescent="0.25">
      <c r="A158" s="10" t="s">
        <v>263</v>
      </c>
      <c r="B158" s="10" t="s">
        <v>264</v>
      </c>
      <c r="C158" s="10" t="s">
        <v>334</v>
      </c>
      <c r="D158" t="s">
        <v>313</v>
      </c>
    </row>
    <row r="159" spans="1:4" x14ac:dyDescent="0.25">
      <c r="A159" s="10" t="s">
        <v>328</v>
      </c>
      <c r="B159" s="10" t="s">
        <v>329</v>
      </c>
      <c r="C159" s="10" t="s">
        <v>330</v>
      </c>
      <c r="D159" t="s">
        <v>313</v>
      </c>
    </row>
    <row r="160" spans="1:4" x14ac:dyDescent="0.25">
      <c r="A160" s="10" t="s">
        <v>69</v>
      </c>
      <c r="B160" s="10" t="s">
        <v>299</v>
      </c>
      <c r="C160" s="10" t="str">
        <f>"6EME3"</f>
        <v>6EME3</v>
      </c>
      <c r="D160" t="s">
        <v>313</v>
      </c>
    </row>
    <row r="161" spans="1:4" x14ac:dyDescent="0.25">
      <c r="A161" s="10" t="s">
        <v>164</v>
      </c>
      <c r="B161" s="10" t="s">
        <v>300</v>
      </c>
      <c r="C161" s="10" t="str">
        <f>"6EME3"</f>
        <v>6EME3</v>
      </c>
      <c r="D161" t="s">
        <v>313</v>
      </c>
    </row>
    <row r="162" spans="1:4" x14ac:dyDescent="0.25">
      <c r="A162" s="10" t="s">
        <v>308</v>
      </c>
      <c r="B162" s="10" t="s">
        <v>309</v>
      </c>
      <c r="C162" s="10" t="str">
        <f>"6EME3"</f>
        <v>6EME3</v>
      </c>
      <c r="D162" t="s">
        <v>313</v>
      </c>
    </row>
    <row r="163" spans="1:4" x14ac:dyDescent="0.25">
      <c r="A163" s="10" t="s">
        <v>41</v>
      </c>
      <c r="B163" s="10" t="s">
        <v>5</v>
      </c>
      <c r="C163" s="10" t="str">
        <f>"3EME1"</f>
        <v>3EME1</v>
      </c>
      <c r="D163" t="s">
        <v>314</v>
      </c>
    </row>
    <row r="164" spans="1:4" x14ac:dyDescent="0.25">
      <c r="A164" s="10" t="s">
        <v>88</v>
      </c>
      <c r="B164" s="10" t="s">
        <v>89</v>
      </c>
      <c r="C164" s="10" t="str">
        <f>"3EME3"</f>
        <v>3EME3</v>
      </c>
      <c r="D164" t="s">
        <v>314</v>
      </c>
    </row>
    <row r="165" spans="1:4" x14ac:dyDescent="0.25">
      <c r="A165" s="10" t="s">
        <v>104</v>
      </c>
      <c r="B165" s="10" t="s">
        <v>105</v>
      </c>
      <c r="C165" s="10" t="str">
        <f>"3EME3"</f>
        <v>3EME3</v>
      </c>
      <c r="D165" t="s">
        <v>314</v>
      </c>
    </row>
    <row r="166" spans="1:4" x14ac:dyDescent="0.25">
      <c r="A166" t="s">
        <v>206</v>
      </c>
      <c r="B166" t="s">
        <v>207</v>
      </c>
      <c r="C166" t="str">
        <f>"5EME1"</f>
        <v>5EME1</v>
      </c>
      <c r="D166" t="s">
        <v>315</v>
      </c>
    </row>
    <row r="167" spans="1:4" x14ac:dyDescent="0.25">
      <c r="A167" t="s">
        <v>34</v>
      </c>
      <c r="B167" t="s">
        <v>232</v>
      </c>
      <c r="C167" t="str">
        <f>"5EME2"</f>
        <v>5EME2</v>
      </c>
      <c r="D167" t="s">
        <v>315</v>
      </c>
    </row>
    <row r="168" spans="1:4" x14ac:dyDescent="0.25">
      <c r="A168" s="10" t="s">
        <v>54</v>
      </c>
      <c r="B168" s="10" t="s">
        <v>55</v>
      </c>
      <c r="C168" s="10" t="str">
        <f>"3EME2"</f>
        <v>3EME2</v>
      </c>
      <c r="D168" s="2" t="s">
        <v>316</v>
      </c>
    </row>
    <row r="169" spans="1:4" x14ac:dyDescent="0.25">
      <c r="A169" s="10" t="s">
        <v>66</v>
      </c>
      <c r="B169" s="10" t="s">
        <v>67</v>
      </c>
      <c r="C169" s="10" t="str">
        <f>"3EME2"</f>
        <v>3EME2</v>
      </c>
      <c r="D169" s="2" t="s">
        <v>316</v>
      </c>
    </row>
    <row r="170" spans="1:4" x14ac:dyDescent="0.25">
      <c r="A170" s="10" t="s">
        <v>69</v>
      </c>
      <c r="B170" s="10" t="s">
        <v>10</v>
      </c>
      <c r="C170" s="10" t="str">
        <f>"3EME2"</f>
        <v>3EME2</v>
      </c>
      <c r="D170" s="2" t="s">
        <v>316</v>
      </c>
    </row>
    <row r="171" spans="1:4" x14ac:dyDescent="0.25">
      <c r="A171" s="10" t="s">
        <v>77</v>
      </c>
      <c r="B171" s="10" t="s">
        <v>78</v>
      </c>
      <c r="C171" s="10" t="str">
        <f>"3EME2"</f>
        <v>3EME2</v>
      </c>
      <c r="D171" s="2" t="s">
        <v>316</v>
      </c>
    </row>
    <row r="172" spans="1:4" x14ac:dyDescent="0.25">
      <c r="A172" s="11" t="s">
        <v>108</v>
      </c>
      <c r="B172" s="11" t="s">
        <v>109</v>
      </c>
      <c r="C172" s="11" t="str">
        <f>"4EME1"</f>
        <v>4EME1</v>
      </c>
      <c r="D172" t="s">
        <v>316</v>
      </c>
    </row>
    <row r="173" spans="1:4" x14ac:dyDescent="0.25">
      <c r="A173" s="11" t="s">
        <v>116</v>
      </c>
      <c r="B173" s="11" t="s">
        <v>76</v>
      </c>
      <c r="C173" s="11" t="str">
        <f>"4EME1"</f>
        <v>4EME1</v>
      </c>
      <c r="D173" t="s">
        <v>316</v>
      </c>
    </row>
    <row r="174" spans="1:4" x14ac:dyDescent="0.25">
      <c r="A174" s="11" t="s">
        <v>153</v>
      </c>
      <c r="B174" s="11" t="s">
        <v>154</v>
      </c>
      <c r="C174" s="11" t="str">
        <f>"4EME2"</f>
        <v>4EME2</v>
      </c>
      <c r="D174" s="2" t="s">
        <v>316</v>
      </c>
    </row>
    <row r="175" spans="1:4" x14ac:dyDescent="0.25">
      <c r="A175" s="11" t="s">
        <v>161</v>
      </c>
      <c r="B175" s="11" t="s">
        <v>162</v>
      </c>
      <c r="C175" s="11" t="str">
        <f>"4EME2"</f>
        <v>4EME2</v>
      </c>
      <c r="D175" s="2" t="s">
        <v>316</v>
      </c>
    </row>
    <row r="176" spans="1:4" x14ac:dyDescent="0.25">
      <c r="A176" s="11" t="s">
        <v>168</v>
      </c>
      <c r="B176" s="11" t="s">
        <v>169</v>
      </c>
      <c r="C176" s="11" t="str">
        <f>"4EME2"</f>
        <v>4EME2</v>
      </c>
      <c r="D176" s="2" t="s">
        <v>316</v>
      </c>
    </row>
    <row r="177" spans="1:4" x14ac:dyDescent="0.25">
      <c r="A177" s="11" t="s">
        <v>19</v>
      </c>
      <c r="B177" s="11" t="s">
        <v>173</v>
      </c>
      <c r="C177" s="11" t="str">
        <f>"5EME1"</f>
        <v>5EME1</v>
      </c>
      <c r="D177" t="s">
        <v>316</v>
      </c>
    </row>
    <row r="178" spans="1:4" x14ac:dyDescent="0.25">
      <c r="A178" s="11" t="s">
        <v>199</v>
      </c>
      <c r="B178" s="11" t="s">
        <v>200</v>
      </c>
      <c r="C178" s="11" t="str">
        <f>"5EME1"</f>
        <v>5EME1</v>
      </c>
      <c r="D178" t="s">
        <v>316</v>
      </c>
    </row>
    <row r="179" spans="1:4" x14ac:dyDescent="0.25">
      <c r="A179" s="11" t="s">
        <v>210</v>
      </c>
      <c r="B179" s="11" t="s">
        <v>180</v>
      </c>
      <c r="C179" s="11" t="str">
        <f>"5EME1"</f>
        <v>5EME1</v>
      </c>
      <c r="D179" t="s">
        <v>316</v>
      </c>
    </row>
    <row r="180" spans="1:4" x14ac:dyDescent="0.25">
      <c r="A180" s="11" t="s">
        <v>225</v>
      </c>
      <c r="B180" s="11" t="s">
        <v>226</v>
      </c>
      <c r="C180" s="11" t="str">
        <f>"5EME2"</f>
        <v>5EME2</v>
      </c>
      <c r="D180" t="s">
        <v>316</v>
      </c>
    </row>
    <row r="181" spans="1:4" x14ac:dyDescent="0.25">
      <c r="A181" s="11" t="s">
        <v>284</v>
      </c>
      <c r="B181" s="11" t="s">
        <v>285</v>
      </c>
      <c r="C181" s="11" t="str">
        <f>"6EME2"</f>
        <v>6EME2</v>
      </c>
      <c r="D181" t="s">
        <v>316</v>
      </c>
    </row>
    <row r="182" spans="1:4" x14ac:dyDescent="0.25">
      <c r="A182" s="11" t="s">
        <v>141</v>
      </c>
      <c r="B182" s="11" t="s">
        <v>142</v>
      </c>
      <c r="C182" s="11" t="str">
        <f>"4EME2"</f>
        <v>4EME2</v>
      </c>
      <c r="D182" s="2" t="s">
        <v>317</v>
      </c>
    </row>
    <row r="183" spans="1:4" x14ac:dyDescent="0.25">
      <c r="A183" t="s">
        <v>21</v>
      </c>
      <c r="B183" t="s">
        <v>22</v>
      </c>
      <c r="C183" t="str">
        <f>"3EME1"</f>
        <v>3EME1</v>
      </c>
      <c r="D183" t="s">
        <v>318</v>
      </c>
    </row>
    <row r="184" spans="1:4" x14ac:dyDescent="0.25">
      <c r="A184" t="s">
        <v>93</v>
      </c>
      <c r="B184" t="s">
        <v>94</v>
      </c>
      <c r="C184" t="str">
        <f>"3EME3"</f>
        <v>3EME3</v>
      </c>
      <c r="D184" t="s">
        <v>318</v>
      </c>
    </row>
    <row r="185" spans="1:4" x14ac:dyDescent="0.25">
      <c r="A185" t="s">
        <v>120</v>
      </c>
      <c r="B185" t="s">
        <v>121</v>
      </c>
      <c r="C185" t="str">
        <f>"4EME1"</f>
        <v>4EME1</v>
      </c>
      <c r="D185" t="s">
        <v>318</v>
      </c>
    </row>
    <row r="186" spans="1:4" x14ac:dyDescent="0.25">
      <c r="A186" t="s">
        <v>122</v>
      </c>
      <c r="B186" t="s">
        <v>123</v>
      </c>
      <c r="C186" t="str">
        <f>"4EME1"</f>
        <v>4EME1</v>
      </c>
      <c r="D186" t="s">
        <v>318</v>
      </c>
    </row>
    <row r="187" spans="1:4" x14ac:dyDescent="0.25">
      <c r="A187" t="s">
        <v>178</v>
      </c>
      <c r="B187" t="s">
        <v>179</v>
      </c>
      <c r="C187" t="str">
        <f>"5EME1"</f>
        <v>5EME1</v>
      </c>
      <c r="D187" t="s">
        <v>318</v>
      </c>
    </row>
    <row r="188" spans="1:4" x14ac:dyDescent="0.25">
      <c r="A188" t="s">
        <v>194</v>
      </c>
      <c r="B188" t="s">
        <v>195</v>
      </c>
      <c r="C188" t="str">
        <f>"5EME1"</f>
        <v>5EME1</v>
      </c>
      <c r="D188" t="s">
        <v>318</v>
      </c>
    </row>
    <row r="189" spans="1:4" x14ac:dyDescent="0.25">
      <c r="A189" t="s">
        <v>245</v>
      </c>
      <c r="B189" t="s">
        <v>246</v>
      </c>
      <c r="C189" t="s">
        <v>334</v>
      </c>
      <c r="D189" t="s">
        <v>318</v>
      </c>
    </row>
    <row r="190" spans="1:4" x14ac:dyDescent="0.25">
      <c r="A190" t="s">
        <v>83</v>
      </c>
      <c r="B190" t="s">
        <v>249</v>
      </c>
      <c r="C190" t="s">
        <v>334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1:F191">
    <sortCondition ref="D1:D191"/>
  </sortState>
  <dataValidations count="2">
    <dataValidation type="list" allowBlank="1" showInputMessage="1" showErrorMessage="1" sqref="D158:D176 D20:D89 D115:D139">
      <formula1>Listeateliers</formula1>
      <formula2>0</formula2>
    </dataValidation>
    <dataValidation type="list" allowBlank="1" showInputMessage="1" showErrorMessage="1" sqref="D140:D157 D90:D114">
      <formula1>Listeateliers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31" workbookViewId="0">
      <selection activeCell="B113" sqref="B113"/>
    </sheetView>
  </sheetViews>
  <sheetFormatPr baseColWidth="10" defaultRowHeight="15" x14ac:dyDescent="0.25"/>
  <cols>
    <col min="4" max="4" width="30.28515625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15</v>
      </c>
    </row>
    <row r="2" spans="1:4" x14ac:dyDescent="0.25">
      <c r="A2" t="s">
        <v>21</v>
      </c>
      <c r="B2" t="s">
        <v>59</v>
      </c>
      <c r="C2" t="str">
        <f>"3EME2"</f>
        <v>3EME2</v>
      </c>
      <c r="D2" s="2" t="s">
        <v>310</v>
      </c>
    </row>
    <row r="3" spans="1:4" x14ac:dyDescent="0.25">
      <c r="A3" t="s">
        <v>64</v>
      </c>
      <c r="B3" t="s">
        <v>65</v>
      </c>
      <c r="C3" t="str">
        <f>"3EME2"</f>
        <v>3EME2</v>
      </c>
      <c r="D3" s="2" t="s">
        <v>310</v>
      </c>
    </row>
    <row r="4" spans="1:4" x14ac:dyDescent="0.25">
      <c r="A4" t="s">
        <v>98</v>
      </c>
      <c r="B4" t="s">
        <v>72</v>
      </c>
      <c r="C4" t="str">
        <f>"3EME3"</f>
        <v>3EME3</v>
      </c>
      <c r="D4" t="s">
        <v>310</v>
      </c>
    </row>
    <row r="5" spans="1:4" x14ac:dyDescent="0.25">
      <c r="A5" t="s">
        <v>122</v>
      </c>
      <c r="B5" t="s">
        <v>123</v>
      </c>
      <c r="C5" t="str">
        <f>"4EME1"</f>
        <v>4EME1</v>
      </c>
      <c r="D5" t="s">
        <v>310</v>
      </c>
    </row>
    <row r="6" spans="1:4" x14ac:dyDescent="0.25">
      <c r="A6" t="s">
        <v>163</v>
      </c>
      <c r="B6" t="s">
        <v>58</v>
      </c>
      <c r="C6" t="str">
        <f>"4EME2"</f>
        <v>4EME2</v>
      </c>
      <c r="D6" s="2" t="s">
        <v>310</v>
      </c>
    </row>
    <row r="7" spans="1:4" x14ac:dyDescent="0.25">
      <c r="A7" t="s">
        <v>186</v>
      </c>
      <c r="B7" t="s">
        <v>187</v>
      </c>
      <c r="C7" t="str">
        <f>"5EME1"</f>
        <v>5EME1</v>
      </c>
      <c r="D7" t="s">
        <v>310</v>
      </c>
    </row>
    <row r="8" spans="1:4" x14ac:dyDescent="0.25">
      <c r="A8" t="s">
        <v>192</v>
      </c>
      <c r="B8" t="s">
        <v>193</v>
      </c>
      <c r="C8" t="str">
        <f>"5EME1"</f>
        <v>5EME1</v>
      </c>
      <c r="D8" t="s">
        <v>310</v>
      </c>
    </row>
    <row r="9" spans="1:4" x14ac:dyDescent="0.25">
      <c r="A9" t="s">
        <v>204</v>
      </c>
      <c r="B9" t="s">
        <v>123</v>
      </c>
      <c r="C9" t="str">
        <f>"5EME1"</f>
        <v>5EME1</v>
      </c>
      <c r="D9" t="s">
        <v>310</v>
      </c>
    </row>
    <row r="10" spans="1:4" x14ac:dyDescent="0.25">
      <c r="A10" t="s">
        <v>217</v>
      </c>
      <c r="B10" t="s">
        <v>218</v>
      </c>
      <c r="C10" t="str">
        <f>"5EME2"</f>
        <v>5EME2</v>
      </c>
      <c r="D10" t="s">
        <v>310</v>
      </c>
    </row>
    <row r="11" spans="1:4" x14ac:dyDescent="0.25">
      <c r="A11" t="s">
        <v>283</v>
      </c>
      <c r="B11" t="s">
        <v>57</v>
      </c>
      <c r="C11" t="str">
        <f>"6EME2"</f>
        <v>6EME2</v>
      </c>
      <c r="D11" t="s">
        <v>310</v>
      </c>
    </row>
    <row r="12" spans="1:4" x14ac:dyDescent="0.25">
      <c r="A12" t="s">
        <v>295</v>
      </c>
      <c r="B12" t="s">
        <v>296</v>
      </c>
      <c r="C12" t="str">
        <f>"6EME3"</f>
        <v>6EME3</v>
      </c>
      <c r="D12" t="s">
        <v>310</v>
      </c>
    </row>
    <row r="13" spans="1:4" x14ac:dyDescent="0.25">
      <c r="A13" t="s">
        <v>297</v>
      </c>
      <c r="B13" t="s">
        <v>298</v>
      </c>
      <c r="C13" t="str">
        <f>"6EME3"</f>
        <v>6EME3</v>
      </c>
      <c r="D13" t="s">
        <v>310</v>
      </c>
    </row>
    <row r="14" spans="1:4" x14ac:dyDescent="0.25">
      <c r="A14" t="s">
        <v>21</v>
      </c>
      <c r="B14" t="s">
        <v>22</v>
      </c>
      <c r="C14" t="str">
        <f>"3EME1"</f>
        <v>3EME1</v>
      </c>
      <c r="D14" t="s">
        <v>319</v>
      </c>
    </row>
    <row r="15" spans="1:4" x14ac:dyDescent="0.25">
      <c r="A15" t="s">
        <v>86</v>
      </c>
      <c r="B15" t="s">
        <v>87</v>
      </c>
      <c r="C15" t="str">
        <f>"3EME3"</f>
        <v>3EME3</v>
      </c>
      <c r="D15" t="s">
        <v>319</v>
      </c>
    </row>
    <row r="16" spans="1:4" x14ac:dyDescent="0.25">
      <c r="A16" t="s">
        <v>93</v>
      </c>
      <c r="B16" t="s">
        <v>94</v>
      </c>
      <c r="C16" t="str">
        <f>"3EME3"</f>
        <v>3EME3</v>
      </c>
      <c r="D16" t="s">
        <v>319</v>
      </c>
    </row>
    <row r="17" spans="1:4" x14ac:dyDescent="0.25">
      <c r="A17" t="s">
        <v>111</v>
      </c>
      <c r="B17" t="s">
        <v>30</v>
      </c>
      <c r="C17" t="str">
        <f t="shared" ref="C17:C22" si="0">"4EME1"</f>
        <v>4EME1</v>
      </c>
      <c r="D17" t="s">
        <v>319</v>
      </c>
    </row>
    <row r="18" spans="1:4" x14ac:dyDescent="0.25">
      <c r="A18" t="s">
        <v>114</v>
      </c>
      <c r="B18" t="s">
        <v>115</v>
      </c>
      <c r="C18" t="str">
        <f t="shared" si="0"/>
        <v>4EME1</v>
      </c>
      <c r="D18" t="s">
        <v>319</v>
      </c>
    </row>
    <row r="19" spans="1:4" x14ac:dyDescent="0.25">
      <c r="A19" t="s">
        <v>116</v>
      </c>
      <c r="B19" t="s">
        <v>76</v>
      </c>
      <c r="C19" t="str">
        <f t="shared" si="0"/>
        <v>4EME1</v>
      </c>
      <c r="D19" t="s">
        <v>319</v>
      </c>
    </row>
    <row r="20" spans="1:4" x14ac:dyDescent="0.25">
      <c r="A20" t="s">
        <v>118</v>
      </c>
      <c r="B20" t="s">
        <v>119</v>
      </c>
      <c r="C20" t="str">
        <f t="shared" si="0"/>
        <v>4EME1</v>
      </c>
      <c r="D20" t="s">
        <v>319</v>
      </c>
    </row>
    <row r="21" spans="1:4" x14ac:dyDescent="0.25">
      <c r="A21" t="s">
        <v>120</v>
      </c>
      <c r="B21" t="s">
        <v>121</v>
      </c>
      <c r="C21" t="str">
        <f t="shared" si="0"/>
        <v>4EME1</v>
      </c>
      <c r="D21" t="s">
        <v>319</v>
      </c>
    </row>
    <row r="22" spans="1:4" x14ac:dyDescent="0.25">
      <c r="A22" t="s">
        <v>132</v>
      </c>
      <c r="B22" t="s">
        <v>133</v>
      </c>
      <c r="C22" t="str">
        <f t="shared" si="0"/>
        <v>4EME1</v>
      </c>
      <c r="D22" t="s">
        <v>319</v>
      </c>
    </row>
    <row r="23" spans="1:4" x14ac:dyDescent="0.25">
      <c r="A23" t="s">
        <v>54</v>
      </c>
      <c r="B23" t="s">
        <v>177</v>
      </c>
      <c r="C23" t="str">
        <f t="shared" ref="C23:C28" si="1">"5EME1"</f>
        <v>5EME1</v>
      </c>
      <c r="D23" t="s">
        <v>319</v>
      </c>
    </row>
    <row r="24" spans="1:4" x14ac:dyDescent="0.25">
      <c r="A24" t="s">
        <v>178</v>
      </c>
      <c r="B24" t="s">
        <v>179</v>
      </c>
      <c r="C24" t="str">
        <f t="shared" si="1"/>
        <v>5EME1</v>
      </c>
      <c r="D24" t="s">
        <v>319</v>
      </c>
    </row>
    <row r="25" spans="1:4" x14ac:dyDescent="0.25">
      <c r="A25" t="s">
        <v>181</v>
      </c>
      <c r="B25" t="s">
        <v>182</v>
      </c>
      <c r="C25" t="str">
        <f t="shared" si="1"/>
        <v>5EME1</v>
      </c>
      <c r="D25" t="s">
        <v>319</v>
      </c>
    </row>
    <row r="26" spans="1:4" x14ac:dyDescent="0.25">
      <c r="A26" t="s">
        <v>190</v>
      </c>
      <c r="B26" t="s">
        <v>191</v>
      </c>
      <c r="C26" t="str">
        <f t="shared" si="1"/>
        <v>5EME1</v>
      </c>
      <c r="D26" t="s">
        <v>319</v>
      </c>
    </row>
    <row r="27" spans="1:4" x14ac:dyDescent="0.25">
      <c r="A27" t="s">
        <v>194</v>
      </c>
      <c r="B27" t="s">
        <v>195</v>
      </c>
      <c r="C27" t="str">
        <f t="shared" si="1"/>
        <v>5EME1</v>
      </c>
      <c r="D27" t="s">
        <v>319</v>
      </c>
    </row>
    <row r="28" spans="1:4" x14ac:dyDescent="0.25">
      <c r="A28" t="s">
        <v>33</v>
      </c>
      <c r="B28" t="s">
        <v>196</v>
      </c>
      <c r="C28" t="str">
        <f t="shared" si="1"/>
        <v>5EME1</v>
      </c>
      <c r="D28" t="s">
        <v>319</v>
      </c>
    </row>
    <row r="29" spans="1:4" x14ac:dyDescent="0.25">
      <c r="A29" t="s">
        <v>221</v>
      </c>
      <c r="B29" t="s">
        <v>222</v>
      </c>
      <c r="C29" t="str">
        <f>"5EME2"</f>
        <v>5EME2</v>
      </c>
      <c r="D29" t="s">
        <v>319</v>
      </c>
    </row>
    <row r="30" spans="1:4" x14ac:dyDescent="0.25">
      <c r="A30" t="s">
        <v>227</v>
      </c>
      <c r="B30" t="s">
        <v>156</v>
      </c>
      <c r="C30" t="str">
        <f>"5EME2"</f>
        <v>5EME2</v>
      </c>
      <c r="D30" t="s">
        <v>319</v>
      </c>
    </row>
    <row r="31" spans="1:4" x14ac:dyDescent="0.25">
      <c r="A31" t="s">
        <v>202</v>
      </c>
      <c r="B31" t="s">
        <v>239</v>
      </c>
      <c r="C31" t="str">
        <f>"5EME2"</f>
        <v>5EME2</v>
      </c>
      <c r="D31" t="s">
        <v>319</v>
      </c>
    </row>
    <row r="32" spans="1:4" x14ac:dyDescent="0.25">
      <c r="A32" t="s">
        <v>240</v>
      </c>
      <c r="B32" t="s">
        <v>241</v>
      </c>
      <c r="C32" t="str">
        <f>"5EME2"</f>
        <v>5EME2</v>
      </c>
      <c r="D32" s="2" t="s">
        <v>319</v>
      </c>
    </row>
    <row r="33" spans="1:4" x14ac:dyDescent="0.25">
      <c r="A33" t="s">
        <v>244</v>
      </c>
      <c r="B33" t="s">
        <v>173</v>
      </c>
      <c r="C33" t="str">
        <f>"5EME2"</f>
        <v>5EME2</v>
      </c>
      <c r="D33" s="2" t="s">
        <v>319</v>
      </c>
    </row>
    <row r="34" spans="1:4" x14ac:dyDescent="0.25">
      <c r="A34" t="s">
        <v>25</v>
      </c>
      <c r="B34" t="s">
        <v>200</v>
      </c>
      <c r="C34" t="s">
        <v>334</v>
      </c>
      <c r="D34" t="s">
        <v>319</v>
      </c>
    </row>
    <row r="35" spans="1:4" x14ac:dyDescent="0.25">
      <c r="A35" t="s">
        <v>260</v>
      </c>
      <c r="B35" t="s">
        <v>160</v>
      </c>
      <c r="C35" t="s">
        <v>334</v>
      </c>
      <c r="D35" t="s">
        <v>319</v>
      </c>
    </row>
    <row r="36" spans="1:4" x14ac:dyDescent="0.25">
      <c r="A36" t="s">
        <v>56</v>
      </c>
      <c r="B36" t="s">
        <v>271</v>
      </c>
      <c r="C36" t="str">
        <f>"6EME2"</f>
        <v>6EME2</v>
      </c>
      <c r="D36" t="s">
        <v>319</v>
      </c>
    </row>
    <row r="37" spans="1:4" x14ac:dyDescent="0.25">
      <c r="A37" t="s">
        <v>37</v>
      </c>
      <c r="B37" t="s">
        <v>51</v>
      </c>
      <c r="C37" t="str">
        <f>"6EME2"</f>
        <v>6EME2</v>
      </c>
      <c r="D37" t="s">
        <v>319</v>
      </c>
    </row>
    <row r="38" spans="1:4" x14ac:dyDescent="0.25">
      <c r="A38" t="s">
        <v>291</v>
      </c>
      <c r="B38" t="s">
        <v>292</v>
      </c>
      <c r="C38" t="str">
        <f>"6EME3"</f>
        <v>6EME3</v>
      </c>
      <c r="D38" t="s">
        <v>319</v>
      </c>
    </row>
    <row r="39" spans="1:4" x14ac:dyDescent="0.25">
      <c r="A39" t="s">
        <v>104</v>
      </c>
      <c r="B39" t="s">
        <v>304</v>
      </c>
      <c r="C39" t="str">
        <f>"6EME3"</f>
        <v>6EME3</v>
      </c>
      <c r="D39" t="s">
        <v>319</v>
      </c>
    </row>
    <row r="40" spans="1:4" x14ac:dyDescent="0.25">
      <c r="A40" t="s">
        <v>35</v>
      </c>
      <c r="B40" t="s">
        <v>36</v>
      </c>
      <c r="C40" t="str">
        <f>"3EME1"</f>
        <v>3EME1</v>
      </c>
      <c r="D40" t="s">
        <v>320</v>
      </c>
    </row>
    <row r="41" spans="1:4" x14ac:dyDescent="0.25">
      <c r="A41" t="s">
        <v>41</v>
      </c>
      <c r="B41" t="s">
        <v>5</v>
      </c>
      <c r="C41" t="str">
        <f>"3EME1"</f>
        <v>3EME1</v>
      </c>
      <c r="D41" t="s">
        <v>320</v>
      </c>
    </row>
    <row r="42" spans="1:4" x14ac:dyDescent="0.25">
      <c r="A42" t="s">
        <v>83</v>
      </c>
      <c r="B42" t="s">
        <v>58</v>
      </c>
      <c r="C42" t="str">
        <f>"3EME3"</f>
        <v>3EME3</v>
      </c>
      <c r="D42" t="s">
        <v>320</v>
      </c>
    </row>
    <row r="43" spans="1:4" x14ac:dyDescent="0.25">
      <c r="A43" t="s">
        <v>155</v>
      </c>
      <c r="B43" t="s">
        <v>156</v>
      </c>
      <c r="C43" t="str">
        <f>"4EME2"</f>
        <v>4EME2</v>
      </c>
      <c r="D43" t="s">
        <v>320</v>
      </c>
    </row>
    <row r="44" spans="1:4" x14ac:dyDescent="0.25">
      <c r="A44" t="s">
        <v>210</v>
      </c>
      <c r="B44" t="s">
        <v>180</v>
      </c>
      <c r="C44" t="str">
        <f>"5EME1"</f>
        <v>5EME1</v>
      </c>
      <c r="D44" t="s">
        <v>320</v>
      </c>
    </row>
    <row r="45" spans="1:4" x14ac:dyDescent="0.25">
      <c r="A45" t="s">
        <v>234</v>
      </c>
      <c r="B45" t="s">
        <v>235</v>
      </c>
      <c r="C45" t="str">
        <f>"5EME2"</f>
        <v>5EME2</v>
      </c>
      <c r="D45" t="s">
        <v>320</v>
      </c>
    </row>
    <row r="46" spans="1:4" x14ac:dyDescent="0.25">
      <c r="A46" t="s">
        <v>25</v>
      </c>
      <c r="B46" t="s">
        <v>253</v>
      </c>
      <c r="C46" t="s">
        <v>334</v>
      </c>
      <c r="D46" t="s">
        <v>320</v>
      </c>
    </row>
    <row r="47" spans="1:4" x14ac:dyDescent="0.25">
      <c r="A47" t="s">
        <v>19</v>
      </c>
      <c r="B47" t="s">
        <v>20</v>
      </c>
      <c r="C47" t="str">
        <f>"3EME1"</f>
        <v>3EME1</v>
      </c>
      <c r="D47" t="s">
        <v>321</v>
      </c>
    </row>
    <row r="48" spans="1:4" x14ac:dyDescent="0.25">
      <c r="A48" t="s">
        <v>27</v>
      </c>
      <c r="B48" t="s">
        <v>28</v>
      </c>
      <c r="C48" t="str">
        <f>"3EME1"</f>
        <v>3EME1</v>
      </c>
      <c r="D48" t="s">
        <v>321</v>
      </c>
    </row>
    <row r="49" spans="1:4" x14ac:dyDescent="0.25">
      <c r="A49" t="s">
        <v>33</v>
      </c>
      <c r="B49" t="s">
        <v>9</v>
      </c>
      <c r="C49" t="str">
        <f>"3EME1"</f>
        <v>3EME1</v>
      </c>
      <c r="D49" t="s">
        <v>321</v>
      </c>
    </row>
    <row r="50" spans="1:4" x14ac:dyDescent="0.25">
      <c r="A50" t="s">
        <v>52</v>
      </c>
      <c r="B50" t="s">
        <v>53</v>
      </c>
      <c r="C50" t="str">
        <f>"3EME2"</f>
        <v>3EME2</v>
      </c>
      <c r="D50" s="2" t="s">
        <v>321</v>
      </c>
    </row>
    <row r="51" spans="1:4" x14ac:dyDescent="0.25">
      <c r="A51" t="s">
        <v>56</v>
      </c>
      <c r="B51" t="s">
        <v>57</v>
      </c>
      <c r="C51" t="str">
        <f>"3EME2"</f>
        <v>3EME2</v>
      </c>
      <c r="D51" s="2" t="s">
        <v>321</v>
      </c>
    </row>
    <row r="52" spans="1:4" x14ac:dyDescent="0.25">
      <c r="A52" t="s">
        <v>79</v>
      </c>
      <c r="B52" t="s">
        <v>80</v>
      </c>
      <c r="C52" t="str">
        <f>"3EME2"</f>
        <v>3EME2</v>
      </c>
      <c r="D52" s="2" t="s">
        <v>321</v>
      </c>
    </row>
    <row r="53" spans="1:4" x14ac:dyDescent="0.25">
      <c r="A53" t="s">
        <v>129</v>
      </c>
      <c r="B53" t="s">
        <v>130</v>
      </c>
      <c r="C53" t="str">
        <f>"4EME1"</f>
        <v>4EME1</v>
      </c>
      <c r="D53" t="s">
        <v>321</v>
      </c>
    </row>
    <row r="54" spans="1:4" x14ac:dyDescent="0.25">
      <c r="A54" t="s">
        <v>73</v>
      </c>
      <c r="B54" t="s">
        <v>207</v>
      </c>
      <c r="C54" t="str">
        <f>"5EME2"</f>
        <v>5EME2</v>
      </c>
      <c r="D54" t="s">
        <v>321</v>
      </c>
    </row>
    <row r="55" spans="1:4" x14ac:dyDescent="0.25">
      <c r="A55" t="s">
        <v>245</v>
      </c>
      <c r="B55" t="s">
        <v>246</v>
      </c>
      <c r="C55" t="s">
        <v>334</v>
      </c>
      <c r="D55" t="s">
        <v>321</v>
      </c>
    </row>
    <row r="56" spans="1:4" x14ac:dyDescent="0.25">
      <c r="A56" t="s">
        <v>83</v>
      </c>
      <c r="B56" t="s">
        <v>249</v>
      </c>
      <c r="C56" t="s">
        <v>334</v>
      </c>
      <c r="D56" t="s">
        <v>321</v>
      </c>
    </row>
    <row r="57" spans="1:4" x14ac:dyDescent="0.25">
      <c r="A57" t="s">
        <v>27</v>
      </c>
      <c r="B57" t="s">
        <v>254</v>
      </c>
      <c r="C57" t="s">
        <v>334</v>
      </c>
      <c r="D57" t="s">
        <v>321</v>
      </c>
    </row>
    <row r="58" spans="1:4" x14ac:dyDescent="0.25">
      <c r="A58" t="s">
        <v>257</v>
      </c>
      <c r="B58" t="s">
        <v>258</v>
      </c>
      <c r="C58" t="s">
        <v>334</v>
      </c>
      <c r="D58" t="s">
        <v>321</v>
      </c>
    </row>
    <row r="59" spans="1:4" x14ac:dyDescent="0.25">
      <c r="A59" t="s">
        <v>141</v>
      </c>
      <c r="B59" t="s">
        <v>127</v>
      </c>
      <c r="C59" t="str">
        <f>"6EME2"</f>
        <v>6EME2</v>
      </c>
      <c r="D59" t="s">
        <v>321</v>
      </c>
    </row>
    <row r="60" spans="1:4" x14ac:dyDescent="0.25">
      <c r="A60" t="s">
        <v>268</v>
      </c>
      <c r="B60" t="s">
        <v>4</v>
      </c>
      <c r="C60" t="str">
        <f>"6EME2"</f>
        <v>6EME2</v>
      </c>
      <c r="D60" t="s">
        <v>321</v>
      </c>
    </row>
    <row r="61" spans="1:4" x14ac:dyDescent="0.25">
      <c r="A61" t="s">
        <v>274</v>
      </c>
      <c r="B61" t="s">
        <v>85</v>
      </c>
      <c r="C61" t="str">
        <f>"6EME2"</f>
        <v>6EME2</v>
      </c>
      <c r="D61" t="s">
        <v>321</v>
      </c>
    </row>
    <row r="62" spans="1:4" x14ac:dyDescent="0.25">
      <c r="A62" t="s">
        <v>282</v>
      </c>
      <c r="B62" t="s">
        <v>253</v>
      </c>
      <c r="C62" t="str">
        <f>"6EME2"</f>
        <v>6EME2</v>
      </c>
      <c r="D62" t="s">
        <v>321</v>
      </c>
    </row>
    <row r="63" spans="1:4" x14ac:dyDescent="0.25">
      <c r="A63" t="s">
        <v>25</v>
      </c>
      <c r="B63" t="s">
        <v>26</v>
      </c>
      <c r="C63" t="str">
        <f>"3EME1"</f>
        <v>3EME1</v>
      </c>
      <c r="D63" t="s">
        <v>322</v>
      </c>
    </row>
    <row r="64" spans="1:4" x14ac:dyDescent="0.25">
      <c r="A64" t="s">
        <v>96</v>
      </c>
      <c r="B64" t="s">
        <v>97</v>
      </c>
      <c r="C64" t="str">
        <f>"3EME3"</f>
        <v>3EME3</v>
      </c>
      <c r="D64" t="s">
        <v>322</v>
      </c>
    </row>
    <row r="65" spans="1:4" x14ac:dyDescent="0.25">
      <c r="A65" t="s">
        <v>134</v>
      </c>
      <c r="B65" t="s">
        <v>135</v>
      </c>
      <c r="C65" t="str">
        <f>"4EME1"</f>
        <v>4EME1</v>
      </c>
      <c r="D65" t="s">
        <v>322</v>
      </c>
    </row>
    <row r="66" spans="1:4" x14ac:dyDescent="0.25">
      <c r="A66" t="s">
        <v>150</v>
      </c>
      <c r="B66" t="s">
        <v>135</v>
      </c>
      <c r="C66" t="str">
        <f>"4EME2"</f>
        <v>4EME2</v>
      </c>
      <c r="D66" s="2" t="s">
        <v>322</v>
      </c>
    </row>
    <row r="67" spans="1:4" x14ac:dyDescent="0.25">
      <c r="A67" t="s">
        <v>157</v>
      </c>
      <c r="B67" t="s">
        <v>72</v>
      </c>
      <c r="C67" t="str">
        <f>"4EME2"</f>
        <v>4EME2</v>
      </c>
      <c r="D67" s="2" t="s">
        <v>322</v>
      </c>
    </row>
    <row r="68" spans="1:4" x14ac:dyDescent="0.25">
      <c r="A68" t="s">
        <v>161</v>
      </c>
      <c r="B68" t="s">
        <v>162</v>
      </c>
      <c r="C68" t="str">
        <f>"4EME2"</f>
        <v>4EME2</v>
      </c>
      <c r="D68" s="2" t="s">
        <v>322</v>
      </c>
    </row>
    <row r="69" spans="1:4" x14ac:dyDescent="0.25">
      <c r="A69" t="s">
        <v>168</v>
      </c>
      <c r="B69" t="s">
        <v>169</v>
      </c>
      <c r="C69" t="str">
        <f>"4EME2"</f>
        <v>4EME2</v>
      </c>
      <c r="D69" s="2" t="s">
        <v>322</v>
      </c>
    </row>
    <row r="70" spans="1:4" x14ac:dyDescent="0.25">
      <c r="A70" t="s">
        <v>19</v>
      </c>
      <c r="B70" t="s">
        <v>173</v>
      </c>
      <c r="C70" t="str">
        <f>"5EME1"</f>
        <v>5EME1</v>
      </c>
      <c r="D70" t="s">
        <v>322</v>
      </c>
    </row>
    <row r="71" spans="1:4" x14ac:dyDescent="0.25">
      <c r="A71" t="s">
        <v>178</v>
      </c>
      <c r="B71" t="s">
        <v>180</v>
      </c>
      <c r="C71" t="str">
        <f>"5EME1"</f>
        <v>5EME1</v>
      </c>
      <c r="D71" t="s">
        <v>322</v>
      </c>
    </row>
    <row r="72" spans="1:4" x14ac:dyDescent="0.25">
      <c r="A72" t="s">
        <v>188</v>
      </c>
      <c r="B72" t="s">
        <v>189</v>
      </c>
      <c r="C72" t="str">
        <f>"5EME1"</f>
        <v>5EME1</v>
      </c>
      <c r="D72" t="s">
        <v>322</v>
      </c>
    </row>
    <row r="73" spans="1:4" x14ac:dyDescent="0.25">
      <c r="A73" t="s">
        <v>211</v>
      </c>
      <c r="B73" t="s">
        <v>212</v>
      </c>
      <c r="C73" t="str">
        <f>"5EME2"</f>
        <v>5EME2</v>
      </c>
      <c r="D73" s="2" t="s">
        <v>322</v>
      </c>
    </row>
    <row r="74" spans="1:4" x14ac:dyDescent="0.25">
      <c r="A74" t="s">
        <v>214</v>
      </c>
      <c r="B74" t="s">
        <v>215</v>
      </c>
      <c r="C74" t="str">
        <f>"5EME2"</f>
        <v>5EME2</v>
      </c>
      <c r="D74" s="2" t="s">
        <v>322</v>
      </c>
    </row>
    <row r="75" spans="1:4" x14ac:dyDescent="0.25">
      <c r="A75" t="s">
        <v>214</v>
      </c>
      <c r="B75" t="s">
        <v>216</v>
      </c>
      <c r="C75" t="str">
        <f>"5EME2"</f>
        <v>5EME2</v>
      </c>
      <c r="D75" s="2" t="s">
        <v>322</v>
      </c>
    </row>
    <row r="76" spans="1:4" x14ac:dyDescent="0.25">
      <c r="A76" t="s">
        <v>219</v>
      </c>
      <c r="B76" t="s">
        <v>220</v>
      </c>
      <c r="C76" t="str">
        <f>"5EME2"</f>
        <v>5EME2</v>
      </c>
      <c r="D76" s="2" t="s">
        <v>322</v>
      </c>
    </row>
    <row r="77" spans="1:4" x14ac:dyDescent="0.25">
      <c r="A77" t="s">
        <v>230</v>
      </c>
      <c r="B77" t="s">
        <v>231</v>
      </c>
      <c r="C77" t="str">
        <f>"5EME2"</f>
        <v>5EME2</v>
      </c>
      <c r="D77" t="s">
        <v>322</v>
      </c>
    </row>
    <row r="78" spans="1:4" x14ac:dyDescent="0.25">
      <c r="A78" t="s">
        <v>306</v>
      </c>
      <c r="B78" t="s">
        <v>307</v>
      </c>
      <c r="C78" t="str">
        <f>"6EME3"</f>
        <v>6EME3</v>
      </c>
      <c r="D78" t="s">
        <v>322</v>
      </c>
    </row>
    <row r="79" spans="1:4" x14ac:dyDescent="0.25">
      <c r="A79" s="10" t="s">
        <v>183</v>
      </c>
      <c r="B79" s="10" t="s">
        <v>10</v>
      </c>
      <c r="C79" s="10" t="str">
        <f>"5EME1"</f>
        <v>5EME1</v>
      </c>
      <c r="D79" t="s">
        <v>323</v>
      </c>
    </row>
    <row r="80" spans="1:4" x14ac:dyDescent="0.25">
      <c r="A80" s="10" t="s">
        <v>262</v>
      </c>
      <c r="B80" s="10" t="s">
        <v>58</v>
      </c>
      <c r="C80" s="10" t="s">
        <v>334</v>
      </c>
      <c r="D80" t="s">
        <v>323</v>
      </c>
    </row>
    <row r="81" spans="1:4" x14ac:dyDescent="0.25">
      <c r="A81" s="10" t="s">
        <v>286</v>
      </c>
      <c r="B81" s="10" t="s">
        <v>200</v>
      </c>
      <c r="C81" s="10" t="str">
        <f>"6EME2"</f>
        <v>6EME2</v>
      </c>
      <c r="D81" t="s">
        <v>323</v>
      </c>
    </row>
    <row r="82" spans="1:4" x14ac:dyDescent="0.25">
      <c r="A82" s="10" t="s">
        <v>308</v>
      </c>
      <c r="B82" s="10" t="s">
        <v>309</v>
      </c>
      <c r="C82" s="10" t="str">
        <f>"6EME3"</f>
        <v>6EME3</v>
      </c>
      <c r="D82" t="s">
        <v>323</v>
      </c>
    </row>
    <row r="83" spans="1:4" x14ac:dyDescent="0.25">
      <c r="A83" t="s">
        <v>46</v>
      </c>
      <c r="B83" t="s">
        <v>47</v>
      </c>
      <c r="C83" t="str">
        <f>"3EME1"</f>
        <v>3EME1</v>
      </c>
      <c r="D83" t="s">
        <v>324</v>
      </c>
    </row>
    <row r="84" spans="1:4" x14ac:dyDescent="0.25">
      <c r="A84" t="s">
        <v>62</v>
      </c>
      <c r="B84" t="s">
        <v>63</v>
      </c>
      <c r="C84" t="str">
        <f>"3EME2"</f>
        <v>3EME2</v>
      </c>
      <c r="D84" s="2" t="s">
        <v>324</v>
      </c>
    </row>
    <row r="85" spans="1:4" x14ac:dyDescent="0.25">
      <c r="A85" t="s">
        <v>68</v>
      </c>
      <c r="B85" t="s">
        <v>57</v>
      </c>
      <c r="C85" t="str">
        <f>"3EME2"</f>
        <v>3EME2</v>
      </c>
      <c r="D85" s="2" t="s">
        <v>324</v>
      </c>
    </row>
    <row r="86" spans="1:4" x14ac:dyDescent="0.25">
      <c r="A86" t="s">
        <v>71</v>
      </c>
      <c r="B86" t="s">
        <v>72</v>
      </c>
      <c r="C86" t="str">
        <f>"3EME2"</f>
        <v>3EME2</v>
      </c>
      <c r="D86" s="2" t="s">
        <v>324</v>
      </c>
    </row>
    <row r="87" spans="1:4" x14ac:dyDescent="0.25">
      <c r="A87" t="s">
        <v>73</v>
      </c>
      <c r="B87" t="s">
        <v>74</v>
      </c>
      <c r="C87" t="str">
        <f>"3EME2"</f>
        <v>3EME2</v>
      </c>
      <c r="D87" s="2" t="s">
        <v>324</v>
      </c>
    </row>
    <row r="88" spans="1:4" x14ac:dyDescent="0.25">
      <c r="A88" t="s">
        <v>81</v>
      </c>
      <c r="B88" t="s">
        <v>82</v>
      </c>
      <c r="C88" t="str">
        <f>"3EME2"</f>
        <v>3EME2</v>
      </c>
      <c r="D88" s="2" t="s">
        <v>324</v>
      </c>
    </row>
    <row r="89" spans="1:4" x14ac:dyDescent="0.25">
      <c r="A89" t="s">
        <v>84</v>
      </c>
      <c r="B89" t="s">
        <v>85</v>
      </c>
      <c r="C89" t="str">
        <f>"3EME3"</f>
        <v>3EME3</v>
      </c>
      <c r="D89" t="s">
        <v>324</v>
      </c>
    </row>
    <row r="90" spans="1:4" x14ac:dyDescent="0.25">
      <c r="A90" t="s">
        <v>91</v>
      </c>
      <c r="B90" t="s">
        <v>92</v>
      </c>
      <c r="C90" t="str">
        <f>"3EME3"</f>
        <v>3EME3</v>
      </c>
      <c r="D90" t="s">
        <v>324</v>
      </c>
    </row>
    <row r="91" spans="1:4" x14ac:dyDescent="0.25">
      <c r="A91" t="s">
        <v>102</v>
      </c>
      <c r="B91" t="s">
        <v>103</v>
      </c>
      <c r="C91" t="str">
        <f>"3EME3"</f>
        <v>3EME3</v>
      </c>
      <c r="D91" t="s">
        <v>324</v>
      </c>
    </row>
    <row r="92" spans="1:4" x14ac:dyDescent="0.25">
      <c r="A92" t="s">
        <v>138</v>
      </c>
      <c r="B92" t="s">
        <v>53</v>
      </c>
      <c r="C92" t="str">
        <f>"4EME1"</f>
        <v>4EME1</v>
      </c>
      <c r="D92" t="s">
        <v>324</v>
      </c>
    </row>
    <row r="93" spans="1:4" x14ac:dyDescent="0.25">
      <c r="A93" t="s">
        <v>141</v>
      </c>
      <c r="B93" t="s">
        <v>142</v>
      </c>
      <c r="C93" t="str">
        <f>"4EME2"</f>
        <v>4EME2</v>
      </c>
      <c r="D93" s="2" t="s">
        <v>324</v>
      </c>
    </row>
    <row r="94" spans="1:4" x14ac:dyDescent="0.25">
      <c r="A94" t="s">
        <v>143</v>
      </c>
      <c r="B94" t="s">
        <v>144</v>
      </c>
      <c r="C94" t="str">
        <f>"4EME2"</f>
        <v>4EME2</v>
      </c>
      <c r="D94" s="2" t="s">
        <v>324</v>
      </c>
    </row>
    <row r="95" spans="1:4" x14ac:dyDescent="0.25">
      <c r="A95" t="s">
        <v>174</v>
      </c>
      <c r="B95" t="s">
        <v>175</v>
      </c>
      <c r="C95" t="str">
        <f>"5EME1"</f>
        <v>5EME1</v>
      </c>
      <c r="D95" t="s">
        <v>324</v>
      </c>
    </row>
    <row r="96" spans="1:4" x14ac:dyDescent="0.25">
      <c r="A96" t="s">
        <v>184</v>
      </c>
      <c r="B96" t="s">
        <v>185</v>
      </c>
      <c r="C96" t="str">
        <f>"5EME1"</f>
        <v>5EME1</v>
      </c>
      <c r="D96" t="s">
        <v>324</v>
      </c>
    </row>
    <row r="97" spans="1:4" x14ac:dyDescent="0.25">
      <c r="A97" t="s">
        <v>199</v>
      </c>
      <c r="B97" t="s">
        <v>47</v>
      </c>
      <c r="C97" t="str">
        <f>"5EME1"</f>
        <v>5EME1</v>
      </c>
      <c r="D97" t="s">
        <v>324</v>
      </c>
    </row>
    <row r="98" spans="1:4" x14ac:dyDescent="0.25">
      <c r="A98" t="s">
        <v>52</v>
      </c>
      <c r="B98" t="s">
        <v>333</v>
      </c>
      <c r="C98" t="s">
        <v>334</v>
      </c>
      <c r="D98" t="s">
        <v>324</v>
      </c>
    </row>
    <row r="99" spans="1:4" x14ac:dyDescent="0.25">
      <c r="A99" t="s">
        <v>112</v>
      </c>
      <c r="B99" t="s">
        <v>250</v>
      </c>
      <c r="C99" t="s">
        <v>334</v>
      </c>
      <c r="D99" t="s">
        <v>324</v>
      </c>
    </row>
    <row r="100" spans="1:4" x14ac:dyDescent="0.25">
      <c r="A100" t="s">
        <v>134</v>
      </c>
      <c r="B100" t="s">
        <v>6</v>
      </c>
      <c r="C100" t="s">
        <v>334</v>
      </c>
      <c r="D100" t="s">
        <v>324</v>
      </c>
    </row>
    <row r="101" spans="1:4" x14ac:dyDescent="0.25">
      <c r="A101" t="s">
        <v>64</v>
      </c>
      <c r="B101" t="s">
        <v>277</v>
      </c>
      <c r="C101" t="str">
        <f>"6EME2"</f>
        <v>6EME2</v>
      </c>
      <c r="D101" t="s">
        <v>324</v>
      </c>
    </row>
    <row r="102" spans="1:4" x14ac:dyDescent="0.25">
      <c r="A102" t="s">
        <v>287</v>
      </c>
      <c r="B102" t="s">
        <v>288</v>
      </c>
      <c r="C102" t="str">
        <f>"6EME3"</f>
        <v>6EME3</v>
      </c>
      <c r="D102" t="s">
        <v>324</v>
      </c>
    </row>
    <row r="103" spans="1:4" x14ac:dyDescent="0.25">
      <c r="A103" t="s">
        <v>293</v>
      </c>
      <c r="B103" t="s">
        <v>294</v>
      </c>
      <c r="C103" t="str">
        <f>"6EME3"</f>
        <v>6EME3</v>
      </c>
      <c r="D103" t="s">
        <v>324</v>
      </c>
    </row>
    <row r="104" spans="1:4" x14ac:dyDescent="0.25">
      <c r="A104" t="s">
        <v>170</v>
      </c>
      <c r="B104" t="s">
        <v>302</v>
      </c>
      <c r="C104" t="str">
        <f>"6EME3"</f>
        <v>6EME3</v>
      </c>
      <c r="D104" t="s">
        <v>324</v>
      </c>
    </row>
    <row r="105" spans="1:4" x14ac:dyDescent="0.25">
      <c r="A105" t="s">
        <v>305</v>
      </c>
      <c r="B105" t="s">
        <v>296</v>
      </c>
      <c r="C105" t="str">
        <f>"6EME3"</f>
        <v>6EME3</v>
      </c>
      <c r="D105" t="s">
        <v>324</v>
      </c>
    </row>
    <row r="106" spans="1:4" x14ac:dyDescent="0.25">
      <c r="A106" t="s">
        <v>50</v>
      </c>
      <c r="B106" t="s">
        <v>276</v>
      </c>
      <c r="C106" t="str">
        <f>"6EME3"</f>
        <v>6EME3</v>
      </c>
      <c r="D106" t="s">
        <v>324</v>
      </c>
    </row>
    <row r="107" spans="1:4" x14ac:dyDescent="0.25">
      <c r="A107" s="10" t="s">
        <v>29</v>
      </c>
      <c r="B107" s="10" t="s">
        <v>30</v>
      </c>
      <c r="C107" s="10" t="str">
        <f>"3EME1"</f>
        <v>3EME1</v>
      </c>
      <c r="D107" t="s">
        <v>325</v>
      </c>
    </row>
    <row r="108" spans="1:4" x14ac:dyDescent="0.25">
      <c r="A108" s="10" t="s">
        <v>37</v>
      </c>
      <c r="B108" s="10" t="s">
        <v>38</v>
      </c>
      <c r="C108" s="10" t="str">
        <f>"3EME1"</f>
        <v>3EME1</v>
      </c>
      <c r="D108" t="s">
        <v>325</v>
      </c>
    </row>
    <row r="109" spans="1:4" x14ac:dyDescent="0.25">
      <c r="A109" s="10" t="s">
        <v>42</v>
      </c>
      <c r="B109" s="10" t="s">
        <v>43</v>
      </c>
      <c r="C109" s="10" t="str">
        <f>"3EME1"</f>
        <v>3EME1</v>
      </c>
      <c r="D109" t="s">
        <v>325</v>
      </c>
    </row>
    <row r="110" spans="1:4" x14ac:dyDescent="0.25">
      <c r="A110" s="10" t="s">
        <v>60</v>
      </c>
      <c r="B110" s="10" t="s">
        <v>61</v>
      </c>
      <c r="C110" s="10" t="str">
        <f>"3EME2"</f>
        <v>3EME2</v>
      </c>
      <c r="D110" t="s">
        <v>325</v>
      </c>
    </row>
    <row r="111" spans="1:4" x14ac:dyDescent="0.25">
      <c r="A111" s="10" t="s">
        <v>112</v>
      </c>
      <c r="B111" s="10" t="s">
        <v>113</v>
      </c>
      <c r="C111" s="10" t="str">
        <f>"4EME1"</f>
        <v>4EME1</v>
      </c>
      <c r="D111" t="s">
        <v>325</v>
      </c>
    </row>
    <row r="112" spans="1:4" x14ac:dyDescent="0.25">
      <c r="A112" s="10" t="s">
        <v>31</v>
      </c>
      <c r="B112" s="10" t="s">
        <v>131</v>
      </c>
      <c r="C112" s="10" t="str">
        <f>"4EME1"</f>
        <v>4EME1</v>
      </c>
      <c r="D112" t="s">
        <v>325</v>
      </c>
    </row>
    <row r="113" spans="1:4" x14ac:dyDescent="0.25">
      <c r="A113" s="10" t="s">
        <v>139</v>
      </c>
      <c r="B113" s="10" t="s">
        <v>140</v>
      </c>
      <c r="C113" s="10" t="str">
        <f>"4EME1"</f>
        <v>4EME1</v>
      </c>
      <c r="D113" t="s">
        <v>325</v>
      </c>
    </row>
    <row r="114" spans="1:4" x14ac:dyDescent="0.25">
      <c r="A114" s="10" t="s">
        <v>34</v>
      </c>
      <c r="B114" s="10" t="s">
        <v>232</v>
      </c>
      <c r="C114" s="10" t="str">
        <f>"5EME2"</f>
        <v>5EME2</v>
      </c>
      <c r="D114" t="s">
        <v>325</v>
      </c>
    </row>
    <row r="115" spans="1:4" x14ac:dyDescent="0.25">
      <c r="A115" s="10" t="s">
        <v>269</v>
      </c>
      <c r="B115" s="10" t="s">
        <v>270</v>
      </c>
      <c r="C115" s="10" t="str">
        <f>"6EME2"</f>
        <v>6EME2</v>
      </c>
      <c r="D115" t="s">
        <v>325</v>
      </c>
    </row>
    <row r="116" spans="1:4" x14ac:dyDescent="0.25">
      <c r="A116" s="10" t="s">
        <v>280</v>
      </c>
      <c r="B116" s="10" t="s">
        <v>281</v>
      </c>
      <c r="C116" s="10" t="str">
        <f>"6EME2"</f>
        <v>6EME2</v>
      </c>
      <c r="D116" t="s">
        <v>325</v>
      </c>
    </row>
    <row r="117" spans="1:4" x14ac:dyDescent="0.25">
      <c r="A117" t="s">
        <v>93</v>
      </c>
      <c r="B117" t="s">
        <v>95</v>
      </c>
      <c r="C117" t="str">
        <f>"3EME3"</f>
        <v>3EME3</v>
      </c>
      <c r="D117" t="s">
        <v>326</v>
      </c>
    </row>
    <row r="118" spans="1:4" x14ac:dyDescent="0.25">
      <c r="A118" t="s">
        <v>98</v>
      </c>
      <c r="B118" t="s">
        <v>7</v>
      </c>
      <c r="C118" t="str">
        <f>"3EME3"</f>
        <v>3EME3</v>
      </c>
      <c r="D118" t="s">
        <v>326</v>
      </c>
    </row>
    <row r="119" spans="1:4" x14ac:dyDescent="0.25">
      <c r="A119" t="s">
        <v>197</v>
      </c>
      <c r="B119" t="s">
        <v>198</v>
      </c>
      <c r="C119" t="str">
        <f>"5EME1"</f>
        <v>5EME1</v>
      </c>
      <c r="D119" t="s">
        <v>326</v>
      </c>
    </row>
    <row r="120" spans="1:4" x14ac:dyDescent="0.25">
      <c r="A120" t="s">
        <v>73</v>
      </c>
      <c r="B120" t="s">
        <v>63</v>
      </c>
      <c r="C120" t="str">
        <f>"5EME2"</f>
        <v>5EME2</v>
      </c>
      <c r="D120" t="s">
        <v>326</v>
      </c>
    </row>
    <row r="121" spans="1:4" x14ac:dyDescent="0.25">
      <c r="A121" t="s">
        <v>170</v>
      </c>
      <c r="B121" t="s">
        <v>233</v>
      </c>
      <c r="C121" t="str">
        <f>"5EME2"</f>
        <v>5EME2</v>
      </c>
      <c r="D121" t="s">
        <v>326</v>
      </c>
    </row>
    <row r="122" spans="1:4" x14ac:dyDescent="0.25">
      <c r="A122" t="s">
        <v>251</v>
      </c>
      <c r="B122" t="s">
        <v>252</v>
      </c>
      <c r="C122" t="s">
        <v>334</v>
      </c>
      <c r="D122" t="s">
        <v>326</v>
      </c>
    </row>
    <row r="123" spans="1:4" x14ac:dyDescent="0.25">
      <c r="A123" t="s">
        <v>263</v>
      </c>
      <c r="B123" t="s">
        <v>264</v>
      </c>
      <c r="C123" t="s">
        <v>334</v>
      </c>
      <c r="D123" t="s">
        <v>326</v>
      </c>
    </row>
    <row r="124" spans="1:4" x14ac:dyDescent="0.25">
      <c r="A124" t="s">
        <v>69</v>
      </c>
      <c r="B124" t="s">
        <v>299</v>
      </c>
      <c r="C124" t="str">
        <f>"6EME3"</f>
        <v>6EME3</v>
      </c>
      <c r="D124" t="s">
        <v>326</v>
      </c>
    </row>
    <row r="125" spans="1:4" x14ac:dyDescent="0.25">
      <c r="A125" t="s">
        <v>164</v>
      </c>
      <c r="B125" t="s">
        <v>300</v>
      </c>
      <c r="C125" t="str">
        <f>"6EME3"</f>
        <v>6EME3</v>
      </c>
      <c r="D125" t="s">
        <v>326</v>
      </c>
    </row>
    <row r="126" spans="1:4" x14ac:dyDescent="0.25">
      <c r="A126" t="s">
        <v>128</v>
      </c>
      <c r="B126" t="s">
        <v>58</v>
      </c>
      <c r="C126" t="str">
        <f>"4EME1"</f>
        <v>4EME1</v>
      </c>
      <c r="D126" t="s">
        <v>327</v>
      </c>
    </row>
    <row r="127" spans="1:4" x14ac:dyDescent="0.25">
      <c r="A127" t="s">
        <v>206</v>
      </c>
      <c r="B127" t="s">
        <v>207</v>
      </c>
      <c r="C127" t="str">
        <f>"5EME1"</f>
        <v>5EME1</v>
      </c>
      <c r="D127" t="s">
        <v>327</v>
      </c>
    </row>
    <row r="128" spans="1:4" x14ac:dyDescent="0.25">
      <c r="A128" t="s">
        <v>225</v>
      </c>
      <c r="B128" t="s">
        <v>226</v>
      </c>
      <c r="C128" t="str">
        <f>"5EME2"</f>
        <v>5EME2</v>
      </c>
      <c r="D128" t="s">
        <v>327</v>
      </c>
    </row>
    <row r="129" spans="1:4" x14ac:dyDescent="0.25">
      <c r="A129" t="s">
        <v>194</v>
      </c>
      <c r="B129" t="s">
        <v>228</v>
      </c>
      <c r="C129" t="str">
        <f>"5EME2"</f>
        <v>5EME2</v>
      </c>
      <c r="D129" t="s">
        <v>327</v>
      </c>
    </row>
    <row r="130" spans="1:4" x14ac:dyDescent="0.25">
      <c r="A130" t="s">
        <v>93</v>
      </c>
      <c r="B130" t="s">
        <v>38</v>
      </c>
      <c r="C130" t="str">
        <f>"5EME2"</f>
        <v>5EME2</v>
      </c>
      <c r="D130" s="2" t="s">
        <v>327</v>
      </c>
    </row>
    <row r="131" spans="1:4" x14ac:dyDescent="0.25">
      <c r="A131" t="s">
        <v>238</v>
      </c>
      <c r="B131" t="s">
        <v>72</v>
      </c>
      <c r="C131" t="str">
        <f>"5EME2"</f>
        <v>5EME2</v>
      </c>
      <c r="D131" t="s">
        <v>327</v>
      </c>
    </row>
    <row r="132" spans="1:4" x14ac:dyDescent="0.25">
      <c r="A132" t="s">
        <v>247</v>
      </c>
      <c r="B132" t="s">
        <v>248</v>
      </c>
      <c r="C132" t="s">
        <v>334</v>
      </c>
      <c r="D132" t="s">
        <v>327</v>
      </c>
    </row>
    <row r="133" spans="1:4" x14ac:dyDescent="0.25">
      <c r="A133" t="s">
        <v>255</v>
      </c>
      <c r="B133" t="s">
        <v>256</v>
      </c>
      <c r="C133" t="s">
        <v>334</v>
      </c>
      <c r="D133" t="s">
        <v>327</v>
      </c>
    </row>
    <row r="134" spans="1:4" x14ac:dyDescent="0.25">
      <c r="A134" t="s">
        <v>170</v>
      </c>
      <c r="B134" t="s">
        <v>259</v>
      </c>
      <c r="C134" t="s">
        <v>334</v>
      </c>
      <c r="D134" t="s">
        <v>327</v>
      </c>
    </row>
    <row r="135" spans="1:4" x14ac:dyDescent="0.25">
      <c r="A135" t="s">
        <v>301</v>
      </c>
      <c r="B135" t="s">
        <v>53</v>
      </c>
      <c r="C135" t="str">
        <f>"6EME3"</f>
        <v>6EME3</v>
      </c>
      <c r="D135" t="s">
        <v>327</v>
      </c>
    </row>
    <row r="136" spans="1:4" x14ac:dyDescent="0.25">
      <c r="A136" t="s">
        <v>48</v>
      </c>
      <c r="B136" t="s">
        <v>49</v>
      </c>
      <c r="C136" t="str">
        <f>"3EME1"</f>
        <v>3EME1</v>
      </c>
      <c r="D136" t="s">
        <v>312</v>
      </c>
    </row>
    <row r="137" spans="1:4" x14ac:dyDescent="0.25">
      <c r="A137" t="s">
        <v>99</v>
      </c>
      <c r="B137" t="s">
        <v>100</v>
      </c>
      <c r="C137" t="str">
        <f>"3EME3"</f>
        <v>3EME3</v>
      </c>
      <c r="D137" t="s">
        <v>312</v>
      </c>
    </row>
    <row r="138" spans="1:4" x14ac:dyDescent="0.25">
      <c r="A138" t="s">
        <v>33</v>
      </c>
      <c r="B138" t="s">
        <v>101</v>
      </c>
      <c r="C138" t="str">
        <f>"3EME3"</f>
        <v>3EME3</v>
      </c>
      <c r="D138" t="s">
        <v>312</v>
      </c>
    </row>
    <row r="139" spans="1:4" x14ac:dyDescent="0.25">
      <c r="A139" t="s">
        <v>106</v>
      </c>
      <c r="B139" t="s">
        <v>107</v>
      </c>
      <c r="C139" t="str">
        <f>"3EME3"</f>
        <v>3EME3</v>
      </c>
      <c r="D139" t="s">
        <v>312</v>
      </c>
    </row>
    <row r="140" spans="1:4" x14ac:dyDescent="0.25">
      <c r="A140" t="s">
        <v>117</v>
      </c>
      <c r="B140" t="s">
        <v>61</v>
      </c>
      <c r="C140" t="str">
        <f>"4EME1"</f>
        <v>4EME1</v>
      </c>
      <c r="D140" t="s">
        <v>312</v>
      </c>
    </row>
    <row r="141" spans="1:4" x14ac:dyDescent="0.25">
      <c r="A141" t="s">
        <v>124</v>
      </c>
      <c r="B141" t="s">
        <v>125</v>
      </c>
      <c r="C141" t="str">
        <f>"4EME1"</f>
        <v>4EME1</v>
      </c>
      <c r="D141" t="s">
        <v>312</v>
      </c>
    </row>
    <row r="142" spans="1:4" x14ac:dyDescent="0.25">
      <c r="A142" t="s">
        <v>148</v>
      </c>
      <c r="B142" t="s">
        <v>149</v>
      </c>
      <c r="C142" t="str">
        <f>"4EME2"</f>
        <v>4EME2</v>
      </c>
      <c r="D142" s="2" t="s">
        <v>312</v>
      </c>
    </row>
    <row r="143" spans="1:4" x14ac:dyDescent="0.25">
      <c r="A143" t="s">
        <v>171</v>
      </c>
      <c r="B143" t="s">
        <v>172</v>
      </c>
      <c r="C143" t="str">
        <f>"4EME2"</f>
        <v>4EME2</v>
      </c>
      <c r="D143" s="2" t="s">
        <v>312</v>
      </c>
    </row>
    <row r="144" spans="1:4" x14ac:dyDescent="0.25">
      <c r="A144" t="s">
        <v>199</v>
      </c>
      <c r="B144" t="s">
        <v>200</v>
      </c>
      <c r="C144" t="str">
        <f>"5EME1"</f>
        <v>5EME1</v>
      </c>
      <c r="D144" t="s">
        <v>312</v>
      </c>
    </row>
    <row r="145" spans="1:4" x14ac:dyDescent="0.25">
      <c r="A145" t="s">
        <v>211</v>
      </c>
      <c r="B145" t="s">
        <v>213</v>
      </c>
      <c r="C145" t="str">
        <f>"5EME2"</f>
        <v>5EME2</v>
      </c>
      <c r="D145" t="s">
        <v>312</v>
      </c>
    </row>
    <row r="146" spans="1:4" x14ac:dyDescent="0.25">
      <c r="A146" t="s">
        <v>223</v>
      </c>
      <c r="B146" t="s">
        <v>224</v>
      </c>
      <c r="C146" t="str">
        <f>"5EME2"</f>
        <v>5EME2</v>
      </c>
      <c r="D146" s="2" t="s">
        <v>312</v>
      </c>
    </row>
    <row r="147" spans="1:4" x14ac:dyDescent="0.25">
      <c r="A147" t="s">
        <v>284</v>
      </c>
      <c r="B147" t="s">
        <v>285</v>
      </c>
      <c r="C147" t="str">
        <f>"6EME2"</f>
        <v>6EME2</v>
      </c>
      <c r="D147" t="s">
        <v>312</v>
      </c>
    </row>
    <row r="148" spans="1:4" x14ac:dyDescent="0.25">
      <c r="A148" s="10" t="s">
        <v>54</v>
      </c>
      <c r="B148" s="10" t="s">
        <v>55</v>
      </c>
      <c r="C148" s="10" t="str">
        <f>"3EME2"</f>
        <v>3EME2</v>
      </c>
      <c r="D148" s="2" t="s">
        <v>313</v>
      </c>
    </row>
    <row r="149" spans="1:4" x14ac:dyDescent="0.25">
      <c r="A149" s="10" t="s">
        <v>66</v>
      </c>
      <c r="B149" s="10" t="s">
        <v>67</v>
      </c>
      <c r="C149" s="10" t="str">
        <f>"3EME2"</f>
        <v>3EME2</v>
      </c>
      <c r="D149" s="2" t="s">
        <v>313</v>
      </c>
    </row>
    <row r="150" spans="1:4" x14ac:dyDescent="0.25">
      <c r="A150" s="10" t="s">
        <v>69</v>
      </c>
      <c r="B150" s="10" t="s">
        <v>10</v>
      </c>
      <c r="C150" s="10" t="str">
        <f>"3EME2"</f>
        <v>3EME2</v>
      </c>
      <c r="D150" s="2" t="s">
        <v>313</v>
      </c>
    </row>
    <row r="151" spans="1:4" x14ac:dyDescent="0.25">
      <c r="A151" s="10" t="s">
        <v>77</v>
      </c>
      <c r="B151" s="10" t="s">
        <v>78</v>
      </c>
      <c r="C151" s="10" t="str">
        <f>"3EME2"</f>
        <v>3EME2</v>
      </c>
      <c r="D151" s="2" t="s">
        <v>313</v>
      </c>
    </row>
    <row r="152" spans="1:4" x14ac:dyDescent="0.25">
      <c r="A152" s="10" t="s">
        <v>110</v>
      </c>
      <c r="B152" s="10" t="s">
        <v>70</v>
      </c>
      <c r="C152" s="10" t="str">
        <f>"4EME1"</f>
        <v>4EME1</v>
      </c>
      <c r="D152" t="s">
        <v>313</v>
      </c>
    </row>
    <row r="153" spans="1:4" x14ac:dyDescent="0.25">
      <c r="A153" s="10" t="s">
        <v>199</v>
      </c>
      <c r="B153" s="10" t="s">
        <v>201</v>
      </c>
      <c r="C153" s="10" t="str">
        <f>"5EME1"</f>
        <v>5EME1</v>
      </c>
      <c r="D153" t="s">
        <v>313</v>
      </c>
    </row>
    <row r="154" spans="1:4" x14ac:dyDescent="0.25">
      <c r="A154" s="10" t="s">
        <v>202</v>
      </c>
      <c r="B154" s="10" t="s">
        <v>203</v>
      </c>
      <c r="C154" s="10" t="str">
        <f>"5EME1"</f>
        <v>5EME1</v>
      </c>
      <c r="D154" t="s">
        <v>313</v>
      </c>
    </row>
    <row r="155" spans="1:4" x14ac:dyDescent="0.25">
      <c r="A155" s="10" t="s">
        <v>77</v>
      </c>
      <c r="B155" s="10" t="s">
        <v>205</v>
      </c>
      <c r="C155" s="10" t="str">
        <f>"5EME1"</f>
        <v>5EME1</v>
      </c>
      <c r="D155" t="s">
        <v>313</v>
      </c>
    </row>
    <row r="156" spans="1:4" x14ac:dyDescent="0.25">
      <c r="A156" s="10" t="s">
        <v>102</v>
      </c>
      <c r="B156" s="10" t="s">
        <v>261</v>
      </c>
      <c r="C156" s="10" t="s">
        <v>334</v>
      </c>
      <c r="D156" t="s">
        <v>313</v>
      </c>
    </row>
    <row r="157" spans="1:4" x14ac:dyDescent="0.25">
      <c r="A157" s="10" t="s">
        <v>265</v>
      </c>
      <c r="B157" s="10" t="s">
        <v>147</v>
      </c>
      <c r="C157" s="10" t="s">
        <v>334</v>
      </c>
      <c r="D157" t="s">
        <v>313</v>
      </c>
    </row>
    <row r="158" spans="1:4" x14ac:dyDescent="0.25">
      <c r="A158" t="s">
        <v>23</v>
      </c>
      <c r="B158" t="s">
        <v>24</v>
      </c>
      <c r="C158" t="str">
        <f>"3EME1"</f>
        <v>3EME1</v>
      </c>
      <c r="D158" t="s">
        <v>314</v>
      </c>
    </row>
    <row r="159" spans="1:4" x14ac:dyDescent="0.25">
      <c r="A159" t="s">
        <v>31</v>
      </c>
      <c r="B159" t="s">
        <v>32</v>
      </c>
      <c r="C159" t="str">
        <f>"3EME1"</f>
        <v>3EME1</v>
      </c>
      <c r="D159" t="s">
        <v>314</v>
      </c>
    </row>
    <row r="160" spans="1:4" x14ac:dyDescent="0.25">
      <c r="A160" t="s">
        <v>153</v>
      </c>
      <c r="B160" t="s">
        <v>154</v>
      </c>
      <c r="C160" t="str">
        <f>"4EME2"</f>
        <v>4EME2</v>
      </c>
      <c r="D160" s="2" t="s">
        <v>314</v>
      </c>
    </row>
    <row r="161" spans="1:4" x14ac:dyDescent="0.25">
      <c r="A161" t="s">
        <v>164</v>
      </c>
      <c r="B161" t="s">
        <v>165</v>
      </c>
      <c r="C161" t="str">
        <f>"4EME2"</f>
        <v>4EME2</v>
      </c>
      <c r="D161" s="2" t="s">
        <v>314</v>
      </c>
    </row>
    <row r="162" spans="1:4" x14ac:dyDescent="0.25">
      <c r="A162" t="s">
        <v>166</v>
      </c>
      <c r="B162" t="s">
        <v>167</v>
      </c>
      <c r="C162" t="str">
        <f>"4EME2"</f>
        <v>4EME2</v>
      </c>
      <c r="D162" s="2" t="s">
        <v>314</v>
      </c>
    </row>
    <row r="163" spans="1:4" x14ac:dyDescent="0.25">
      <c r="A163" t="s">
        <v>278</v>
      </c>
      <c r="B163" t="s">
        <v>279</v>
      </c>
      <c r="C163" t="str">
        <f>"6EME2"</f>
        <v>6EME2</v>
      </c>
      <c r="D163" t="s">
        <v>314</v>
      </c>
    </row>
    <row r="164" spans="1:4" x14ac:dyDescent="0.25">
      <c r="A164" t="s">
        <v>39</v>
      </c>
      <c r="B164" t="s">
        <v>40</v>
      </c>
      <c r="C164" t="str">
        <f>"3EME1"</f>
        <v>3EME1</v>
      </c>
      <c r="D164" t="s">
        <v>315</v>
      </c>
    </row>
    <row r="165" spans="1:4" x14ac:dyDescent="0.25">
      <c r="A165" t="s">
        <v>44</v>
      </c>
      <c r="B165" t="s">
        <v>45</v>
      </c>
      <c r="C165" t="str">
        <f>"3EME1"</f>
        <v>3EME1</v>
      </c>
      <c r="D165" t="s">
        <v>315</v>
      </c>
    </row>
    <row r="166" spans="1:4" x14ac:dyDescent="0.25">
      <c r="A166" t="s">
        <v>75</v>
      </c>
      <c r="B166" t="s">
        <v>76</v>
      </c>
      <c r="C166" t="str">
        <f>"3EME2"</f>
        <v>3EME2</v>
      </c>
      <c r="D166" s="2" t="s">
        <v>315</v>
      </c>
    </row>
    <row r="167" spans="1:4" x14ac:dyDescent="0.25">
      <c r="A167" t="s">
        <v>88</v>
      </c>
      <c r="B167" t="s">
        <v>89</v>
      </c>
      <c r="C167" t="str">
        <f>"3EME3"</f>
        <v>3EME3</v>
      </c>
      <c r="D167" t="s">
        <v>315</v>
      </c>
    </row>
    <row r="168" spans="1:4" x14ac:dyDescent="0.25">
      <c r="A168" t="s">
        <v>104</v>
      </c>
      <c r="B168" t="s">
        <v>105</v>
      </c>
      <c r="C168" t="str">
        <f>"3EME3"</f>
        <v>3EME3</v>
      </c>
      <c r="D168" t="s">
        <v>315</v>
      </c>
    </row>
    <row r="169" spans="1:4" x14ac:dyDescent="0.25">
      <c r="A169" t="s">
        <v>108</v>
      </c>
      <c r="B169" t="s">
        <v>109</v>
      </c>
      <c r="C169" t="str">
        <f>"4EME1"</f>
        <v>4EME1</v>
      </c>
      <c r="D169" t="s">
        <v>315</v>
      </c>
    </row>
    <row r="170" spans="1:4" x14ac:dyDescent="0.25">
      <c r="A170" t="s">
        <v>126</v>
      </c>
      <c r="B170" t="s">
        <v>127</v>
      </c>
      <c r="C170" t="str">
        <f>"4EME1"</f>
        <v>4EME1</v>
      </c>
      <c r="D170" t="s">
        <v>315</v>
      </c>
    </row>
    <row r="171" spans="1:4" x14ac:dyDescent="0.25">
      <c r="A171" t="s">
        <v>138</v>
      </c>
      <c r="B171" t="s">
        <v>266</v>
      </c>
      <c r="C171" t="s">
        <v>334</v>
      </c>
      <c r="D171" t="s">
        <v>315</v>
      </c>
    </row>
    <row r="172" spans="1:4" x14ac:dyDescent="0.25">
      <c r="A172" t="s">
        <v>50</v>
      </c>
      <c r="B172" t="s">
        <v>51</v>
      </c>
      <c r="C172" t="str">
        <f>"3EME1"</f>
        <v>3EME1</v>
      </c>
      <c r="D172" t="s">
        <v>316</v>
      </c>
    </row>
    <row r="173" spans="1:4" x14ac:dyDescent="0.25">
      <c r="A173" t="s">
        <v>90</v>
      </c>
      <c r="B173" t="s">
        <v>8</v>
      </c>
      <c r="C173" t="str">
        <f>"3EME3"</f>
        <v>3EME3</v>
      </c>
      <c r="D173" t="s">
        <v>316</v>
      </c>
    </row>
    <row r="174" spans="1:4" x14ac:dyDescent="0.25">
      <c r="A174" t="s">
        <v>136</v>
      </c>
      <c r="B174" t="s">
        <v>137</v>
      </c>
      <c r="C174" t="str">
        <f>"4EME1"</f>
        <v>4EME1</v>
      </c>
      <c r="D174" t="s">
        <v>316</v>
      </c>
    </row>
    <row r="175" spans="1:4" x14ac:dyDescent="0.25">
      <c r="A175" t="s">
        <v>145</v>
      </c>
      <c r="B175" t="s">
        <v>3</v>
      </c>
      <c r="C175" t="str">
        <f>"4EME2"</f>
        <v>4EME2</v>
      </c>
      <c r="D175" s="2" t="s">
        <v>316</v>
      </c>
    </row>
    <row r="176" spans="1:4" x14ac:dyDescent="0.25">
      <c r="A176" t="s">
        <v>146</v>
      </c>
      <c r="B176" t="s">
        <v>147</v>
      </c>
      <c r="C176" t="str">
        <f>"4EME2"</f>
        <v>4EME2</v>
      </c>
      <c r="D176" s="2" t="s">
        <v>316</v>
      </c>
    </row>
    <row r="177" spans="1:4" x14ac:dyDescent="0.25">
      <c r="A177" t="s">
        <v>151</v>
      </c>
      <c r="B177" t="s">
        <v>152</v>
      </c>
      <c r="C177" t="str">
        <f>"4EME2"</f>
        <v>4EME2</v>
      </c>
      <c r="D177" s="2" t="s">
        <v>316</v>
      </c>
    </row>
    <row r="178" spans="1:4" x14ac:dyDescent="0.25">
      <c r="A178" t="s">
        <v>158</v>
      </c>
      <c r="B178" t="s">
        <v>159</v>
      </c>
      <c r="C178" t="str">
        <f>"4EME2"</f>
        <v>4EME2</v>
      </c>
      <c r="D178" s="2" t="s">
        <v>316</v>
      </c>
    </row>
    <row r="179" spans="1:4" x14ac:dyDescent="0.25">
      <c r="A179" t="s">
        <v>170</v>
      </c>
      <c r="B179" t="s">
        <v>74</v>
      </c>
      <c r="C179" t="str">
        <f>"4EME2"</f>
        <v>4EME2</v>
      </c>
      <c r="D179" s="2" t="s">
        <v>316</v>
      </c>
    </row>
    <row r="180" spans="1:4" x14ac:dyDescent="0.25">
      <c r="A180" t="s">
        <v>146</v>
      </c>
      <c r="B180" t="s">
        <v>176</v>
      </c>
      <c r="C180" t="str">
        <f>"5EME1"</f>
        <v>5EME1</v>
      </c>
      <c r="D180" t="s">
        <v>316</v>
      </c>
    </row>
    <row r="181" spans="1:4" x14ac:dyDescent="0.25">
      <c r="A181" t="s">
        <v>328</v>
      </c>
      <c r="B181" t="s">
        <v>329</v>
      </c>
      <c r="C181" t="s">
        <v>330</v>
      </c>
      <c r="D181" t="s">
        <v>316</v>
      </c>
    </row>
    <row r="182" spans="1:4" x14ac:dyDescent="0.25">
      <c r="A182" t="s">
        <v>331</v>
      </c>
      <c r="B182" t="s">
        <v>332</v>
      </c>
      <c r="C182" t="s">
        <v>330</v>
      </c>
      <c r="D182" t="s">
        <v>316</v>
      </c>
    </row>
    <row r="183" spans="1:4" x14ac:dyDescent="0.25">
      <c r="A183" t="s">
        <v>289</v>
      </c>
      <c r="B183" t="s">
        <v>290</v>
      </c>
      <c r="C183" t="str">
        <f>"6EME3"</f>
        <v>6EME3</v>
      </c>
      <c r="D183" t="s">
        <v>316</v>
      </c>
    </row>
    <row r="184" spans="1:4" x14ac:dyDescent="0.25">
      <c r="A184" s="10" t="s">
        <v>208</v>
      </c>
      <c r="B184" s="10" t="s">
        <v>209</v>
      </c>
      <c r="C184" s="10" t="str">
        <f>"5EME1"</f>
        <v>5EME1</v>
      </c>
      <c r="D184" t="s">
        <v>317</v>
      </c>
    </row>
    <row r="185" spans="1:4" x14ac:dyDescent="0.25">
      <c r="A185" s="10" t="s">
        <v>229</v>
      </c>
      <c r="B185" s="10" t="s">
        <v>125</v>
      </c>
      <c r="C185" s="10" t="str">
        <f>"5EME2"</f>
        <v>5EME2</v>
      </c>
      <c r="D185" t="s">
        <v>317</v>
      </c>
    </row>
    <row r="186" spans="1:4" x14ac:dyDescent="0.25">
      <c r="A186" s="10" t="s">
        <v>272</v>
      </c>
      <c r="B186" s="10" t="s">
        <v>273</v>
      </c>
      <c r="C186" s="10" t="str">
        <f>"6EME2"</f>
        <v>6EME2</v>
      </c>
      <c r="D186" t="s">
        <v>317</v>
      </c>
    </row>
    <row r="187" spans="1:4" x14ac:dyDescent="0.25">
      <c r="A187" t="s">
        <v>236</v>
      </c>
      <c r="B187" t="s">
        <v>237</v>
      </c>
      <c r="C187" t="str">
        <f>"5EME2"</f>
        <v>5EME2</v>
      </c>
      <c r="D187" t="s">
        <v>318</v>
      </c>
    </row>
    <row r="188" spans="1:4" x14ac:dyDescent="0.25">
      <c r="A188" t="s">
        <v>242</v>
      </c>
      <c r="B188" t="s">
        <v>243</v>
      </c>
      <c r="C188" t="str">
        <f>"5EME2"</f>
        <v>5EME2</v>
      </c>
      <c r="D188" s="2" t="s">
        <v>318</v>
      </c>
    </row>
    <row r="189" spans="1:4" x14ac:dyDescent="0.25">
      <c r="A189" t="s">
        <v>267</v>
      </c>
      <c r="B189" t="s">
        <v>74</v>
      </c>
      <c r="C189" t="str">
        <f>"6EME2"</f>
        <v>6EME2</v>
      </c>
      <c r="D189" t="s">
        <v>318</v>
      </c>
    </row>
    <row r="190" spans="1:4" x14ac:dyDescent="0.25">
      <c r="A190" t="s">
        <v>303</v>
      </c>
      <c r="B190" t="s">
        <v>198</v>
      </c>
      <c r="C190" t="str">
        <f>"6EME3"</f>
        <v>6EME3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92:D201 D205:D490 D139:D156 D89:D113">
      <formula1>Listeateliers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27" workbookViewId="0">
      <selection activeCell="A85" sqref="A85:C85"/>
    </sheetView>
  </sheetViews>
  <sheetFormatPr baseColWidth="10" defaultRowHeight="15" x14ac:dyDescent="0.25"/>
  <cols>
    <col min="4" max="4" width="30.28515625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14</v>
      </c>
    </row>
    <row r="2" spans="1:4" x14ac:dyDescent="0.25">
      <c r="A2" t="s">
        <v>75</v>
      </c>
      <c r="B2" t="s">
        <v>76</v>
      </c>
      <c r="C2" t="str">
        <f>"3EME2"</f>
        <v>3EME2</v>
      </c>
      <c r="D2" s="2" t="s">
        <v>310</v>
      </c>
    </row>
    <row r="3" spans="1:4" x14ac:dyDescent="0.25">
      <c r="A3" t="s">
        <v>93</v>
      </c>
      <c r="B3" t="s">
        <v>95</v>
      </c>
      <c r="C3" t="str">
        <f>"3EME3"</f>
        <v>3EME3</v>
      </c>
      <c r="D3" t="s">
        <v>310</v>
      </c>
    </row>
    <row r="4" spans="1:4" x14ac:dyDescent="0.25">
      <c r="A4" t="s">
        <v>136</v>
      </c>
      <c r="B4" t="s">
        <v>137</v>
      </c>
      <c r="C4" t="str">
        <f>"4EME1"</f>
        <v>4EME1</v>
      </c>
      <c r="D4" t="s">
        <v>310</v>
      </c>
    </row>
    <row r="5" spans="1:4" x14ac:dyDescent="0.25">
      <c r="A5" t="s">
        <v>145</v>
      </c>
      <c r="B5" t="s">
        <v>3</v>
      </c>
      <c r="C5" t="str">
        <f>"4EME2"</f>
        <v>4EME2</v>
      </c>
      <c r="D5" s="2" t="s">
        <v>310</v>
      </c>
    </row>
    <row r="6" spans="1:4" x14ac:dyDescent="0.25">
      <c r="A6" t="s">
        <v>146</v>
      </c>
      <c r="B6" t="s">
        <v>147</v>
      </c>
      <c r="C6" t="str">
        <f>"4EME2"</f>
        <v>4EME2</v>
      </c>
      <c r="D6" s="2" t="s">
        <v>310</v>
      </c>
    </row>
    <row r="7" spans="1:4" x14ac:dyDescent="0.25">
      <c r="A7" t="s">
        <v>151</v>
      </c>
      <c r="B7" t="s">
        <v>152</v>
      </c>
      <c r="C7" t="str">
        <f>"4EME2"</f>
        <v>4EME2</v>
      </c>
      <c r="D7" s="2" t="s">
        <v>310</v>
      </c>
    </row>
    <row r="8" spans="1:4" x14ac:dyDescent="0.25">
      <c r="A8" t="s">
        <v>157</v>
      </c>
      <c r="B8" t="s">
        <v>72</v>
      </c>
      <c r="C8" t="str">
        <f>"4EME2"</f>
        <v>4EME2</v>
      </c>
      <c r="D8" s="2" t="s">
        <v>310</v>
      </c>
    </row>
    <row r="9" spans="1:4" x14ac:dyDescent="0.25">
      <c r="A9" t="s">
        <v>158</v>
      </c>
      <c r="B9" t="s">
        <v>159</v>
      </c>
      <c r="C9" t="str">
        <f>"4EME2"</f>
        <v>4EME2</v>
      </c>
      <c r="D9" s="2" t="s">
        <v>310</v>
      </c>
    </row>
    <row r="10" spans="1:4" x14ac:dyDescent="0.25">
      <c r="A10" t="s">
        <v>178</v>
      </c>
      <c r="B10" t="s">
        <v>179</v>
      </c>
      <c r="C10" t="str">
        <f>"5EME1"</f>
        <v>5EME1</v>
      </c>
      <c r="D10" t="s">
        <v>310</v>
      </c>
    </row>
    <row r="11" spans="1:4" x14ac:dyDescent="0.25">
      <c r="A11" t="s">
        <v>194</v>
      </c>
      <c r="B11" t="s">
        <v>195</v>
      </c>
      <c r="C11" t="str">
        <f>"5EME1"</f>
        <v>5EME1</v>
      </c>
      <c r="D11" t="s">
        <v>310</v>
      </c>
    </row>
    <row r="12" spans="1:4" x14ac:dyDescent="0.25">
      <c r="A12" t="s">
        <v>210</v>
      </c>
      <c r="B12" t="s">
        <v>180</v>
      </c>
      <c r="C12" t="str">
        <f>"5EME1"</f>
        <v>5EME1</v>
      </c>
      <c r="D12" t="s">
        <v>310</v>
      </c>
    </row>
    <row r="13" spans="1:4" x14ac:dyDescent="0.25">
      <c r="A13" t="s">
        <v>214</v>
      </c>
      <c r="B13" t="s">
        <v>215</v>
      </c>
      <c r="C13" t="str">
        <f t="shared" ref="C13:C18" si="0">"5EME2"</f>
        <v>5EME2</v>
      </c>
      <c r="D13" s="2" t="s">
        <v>310</v>
      </c>
    </row>
    <row r="14" spans="1:4" x14ac:dyDescent="0.25">
      <c r="A14" t="s">
        <v>223</v>
      </c>
      <c r="B14" t="s">
        <v>224</v>
      </c>
      <c r="C14" t="str">
        <f t="shared" si="0"/>
        <v>5EME2</v>
      </c>
      <c r="D14" s="2" t="s">
        <v>310</v>
      </c>
    </row>
    <row r="15" spans="1:4" x14ac:dyDescent="0.25">
      <c r="A15" t="s">
        <v>225</v>
      </c>
      <c r="B15" t="s">
        <v>226</v>
      </c>
      <c r="C15" t="str">
        <f t="shared" si="0"/>
        <v>5EME2</v>
      </c>
      <c r="D15" t="s">
        <v>310</v>
      </c>
    </row>
    <row r="16" spans="1:4" x14ac:dyDescent="0.25">
      <c r="A16" t="s">
        <v>202</v>
      </c>
      <c r="B16" t="s">
        <v>239</v>
      </c>
      <c r="C16" t="str">
        <f t="shared" si="0"/>
        <v>5EME2</v>
      </c>
      <c r="D16" t="s">
        <v>310</v>
      </c>
    </row>
    <row r="17" spans="1:4" x14ac:dyDescent="0.25">
      <c r="A17" t="s">
        <v>240</v>
      </c>
      <c r="B17" t="s">
        <v>241</v>
      </c>
      <c r="C17" t="str">
        <f t="shared" si="0"/>
        <v>5EME2</v>
      </c>
      <c r="D17" s="2" t="s">
        <v>310</v>
      </c>
    </row>
    <row r="18" spans="1:4" x14ac:dyDescent="0.25">
      <c r="A18" t="s">
        <v>244</v>
      </c>
      <c r="B18" t="s">
        <v>173</v>
      </c>
      <c r="C18" t="str">
        <f t="shared" si="0"/>
        <v>5EME2</v>
      </c>
      <c r="D18" s="2" t="s">
        <v>310</v>
      </c>
    </row>
    <row r="19" spans="1:4" x14ac:dyDescent="0.25">
      <c r="A19" t="s">
        <v>257</v>
      </c>
      <c r="B19" t="s">
        <v>258</v>
      </c>
      <c r="C19" t="s">
        <v>334</v>
      </c>
      <c r="D19" t="s">
        <v>310</v>
      </c>
    </row>
    <row r="20" spans="1:4" x14ac:dyDescent="0.25">
      <c r="A20" t="s">
        <v>284</v>
      </c>
      <c r="B20" t="s">
        <v>285</v>
      </c>
      <c r="C20" t="str">
        <f>"6EME2"</f>
        <v>6EME2</v>
      </c>
      <c r="D20" t="s">
        <v>310</v>
      </c>
    </row>
    <row r="21" spans="1:4" x14ac:dyDescent="0.25">
      <c r="A21" t="s">
        <v>291</v>
      </c>
      <c r="B21" t="s">
        <v>292</v>
      </c>
      <c r="C21" t="str">
        <f>"6EME3"</f>
        <v>6EME3</v>
      </c>
      <c r="D21" t="s">
        <v>310</v>
      </c>
    </row>
    <row r="22" spans="1:4" x14ac:dyDescent="0.25">
      <c r="A22" t="s">
        <v>306</v>
      </c>
      <c r="B22" t="s">
        <v>307</v>
      </c>
      <c r="C22" t="str">
        <f>"6EME3"</f>
        <v>6EME3</v>
      </c>
      <c r="D22" t="s">
        <v>310</v>
      </c>
    </row>
    <row r="23" spans="1:4" x14ac:dyDescent="0.25">
      <c r="A23" t="s">
        <v>52</v>
      </c>
      <c r="B23" t="s">
        <v>53</v>
      </c>
      <c r="C23" t="str">
        <f>"3EME2"</f>
        <v>3EME2</v>
      </c>
      <c r="D23" s="2" t="s">
        <v>319</v>
      </c>
    </row>
    <row r="24" spans="1:4" x14ac:dyDescent="0.25">
      <c r="A24" t="s">
        <v>110</v>
      </c>
      <c r="B24" t="s">
        <v>70</v>
      </c>
      <c r="C24" t="str">
        <f>"4EME1"</f>
        <v>4EME1</v>
      </c>
      <c r="D24" t="s">
        <v>319</v>
      </c>
    </row>
    <row r="25" spans="1:4" x14ac:dyDescent="0.25">
      <c r="A25" t="s">
        <v>126</v>
      </c>
      <c r="B25" t="s">
        <v>127</v>
      </c>
      <c r="C25" t="str">
        <f>"4EME1"</f>
        <v>4EME1</v>
      </c>
      <c r="D25" t="s">
        <v>319</v>
      </c>
    </row>
    <row r="26" spans="1:4" x14ac:dyDescent="0.25">
      <c r="A26" t="s">
        <v>139</v>
      </c>
      <c r="B26" t="s">
        <v>140</v>
      </c>
      <c r="C26" t="str">
        <f>"4EME1"</f>
        <v>4EME1</v>
      </c>
      <c r="D26" t="s">
        <v>319</v>
      </c>
    </row>
    <row r="27" spans="1:4" x14ac:dyDescent="0.25">
      <c r="A27" t="s">
        <v>141</v>
      </c>
      <c r="B27" t="s">
        <v>142</v>
      </c>
      <c r="C27" t="str">
        <f>"4EME2"</f>
        <v>4EME2</v>
      </c>
      <c r="D27" s="2" t="s">
        <v>319</v>
      </c>
    </row>
    <row r="28" spans="1:4" x14ac:dyDescent="0.25">
      <c r="A28" t="s">
        <v>143</v>
      </c>
      <c r="B28" t="s">
        <v>144</v>
      </c>
      <c r="C28" t="str">
        <f>"4EME2"</f>
        <v>4EME2</v>
      </c>
      <c r="D28" s="2" t="s">
        <v>319</v>
      </c>
    </row>
    <row r="29" spans="1:4" x14ac:dyDescent="0.25">
      <c r="A29" t="s">
        <v>19</v>
      </c>
      <c r="B29" t="s">
        <v>173</v>
      </c>
      <c r="C29" t="str">
        <f>"5EME1"</f>
        <v>5EME1</v>
      </c>
      <c r="D29" t="s">
        <v>319</v>
      </c>
    </row>
    <row r="30" spans="1:4" x14ac:dyDescent="0.25">
      <c r="A30" t="s">
        <v>146</v>
      </c>
      <c r="B30" t="s">
        <v>176</v>
      </c>
      <c r="C30" t="str">
        <f>"5EME1"</f>
        <v>5EME1</v>
      </c>
      <c r="D30" t="s">
        <v>319</v>
      </c>
    </row>
    <row r="31" spans="1:4" x14ac:dyDescent="0.25">
      <c r="A31" t="s">
        <v>199</v>
      </c>
      <c r="B31" t="s">
        <v>201</v>
      </c>
      <c r="C31" t="str">
        <f>"5EME1"</f>
        <v>5EME1</v>
      </c>
      <c r="D31" t="s">
        <v>319</v>
      </c>
    </row>
    <row r="32" spans="1:4" x14ac:dyDescent="0.25">
      <c r="A32" t="s">
        <v>194</v>
      </c>
      <c r="B32" t="s">
        <v>228</v>
      </c>
      <c r="C32" t="str">
        <f>"5EME2"</f>
        <v>5EME2</v>
      </c>
      <c r="D32" t="s">
        <v>319</v>
      </c>
    </row>
    <row r="33" spans="1:4" x14ac:dyDescent="0.25">
      <c r="A33" t="s">
        <v>93</v>
      </c>
      <c r="B33" t="s">
        <v>38</v>
      </c>
      <c r="C33" t="str">
        <f>"5EME2"</f>
        <v>5EME2</v>
      </c>
      <c r="D33" s="2" t="s">
        <v>319</v>
      </c>
    </row>
    <row r="34" spans="1:4" x14ac:dyDescent="0.25">
      <c r="A34" t="s">
        <v>238</v>
      </c>
      <c r="B34" t="s">
        <v>72</v>
      </c>
      <c r="C34" t="str">
        <f>"5EME2"</f>
        <v>5EME2</v>
      </c>
      <c r="D34" t="s">
        <v>319</v>
      </c>
    </row>
    <row r="35" spans="1:4" x14ac:dyDescent="0.25">
      <c r="A35" t="s">
        <v>242</v>
      </c>
      <c r="B35" t="s">
        <v>243</v>
      </c>
      <c r="C35" t="str">
        <f>"5EME2"</f>
        <v>5EME2</v>
      </c>
      <c r="D35" s="2" t="s">
        <v>319</v>
      </c>
    </row>
    <row r="36" spans="1:4" x14ac:dyDescent="0.25">
      <c r="A36" t="s">
        <v>263</v>
      </c>
      <c r="B36" t="s">
        <v>264</v>
      </c>
      <c r="C36" t="s">
        <v>334</v>
      </c>
      <c r="D36" t="s">
        <v>319</v>
      </c>
    </row>
    <row r="37" spans="1:4" x14ac:dyDescent="0.25">
      <c r="A37" t="s">
        <v>272</v>
      </c>
      <c r="B37" t="s">
        <v>273</v>
      </c>
      <c r="C37" t="str">
        <f>"6EME2"</f>
        <v>6EME2</v>
      </c>
      <c r="D37" t="s">
        <v>319</v>
      </c>
    </row>
    <row r="38" spans="1:4" x14ac:dyDescent="0.25">
      <c r="A38" t="s">
        <v>280</v>
      </c>
      <c r="B38" t="s">
        <v>281</v>
      </c>
      <c r="C38" t="str">
        <f>"6EME2"</f>
        <v>6EME2</v>
      </c>
      <c r="D38" t="s">
        <v>319</v>
      </c>
    </row>
    <row r="39" spans="1:4" x14ac:dyDescent="0.25">
      <c r="A39" t="s">
        <v>328</v>
      </c>
      <c r="B39" t="s">
        <v>329</v>
      </c>
      <c r="C39" t="s">
        <v>330</v>
      </c>
      <c r="D39" t="s">
        <v>319</v>
      </c>
    </row>
    <row r="40" spans="1:4" x14ac:dyDescent="0.25">
      <c r="A40" t="s">
        <v>283</v>
      </c>
      <c r="B40" t="s">
        <v>57</v>
      </c>
      <c r="C40" t="str">
        <f>"6EME2"</f>
        <v>6EME2</v>
      </c>
      <c r="D40" t="s">
        <v>319</v>
      </c>
    </row>
    <row r="41" spans="1:4" x14ac:dyDescent="0.25">
      <c r="A41" t="s">
        <v>42</v>
      </c>
      <c r="B41" t="s">
        <v>43</v>
      </c>
      <c r="C41" t="str">
        <f>"3EME1"</f>
        <v>3EME1</v>
      </c>
      <c r="D41" t="s">
        <v>320</v>
      </c>
    </row>
    <row r="42" spans="1:4" x14ac:dyDescent="0.25">
      <c r="A42" t="s">
        <v>44</v>
      </c>
      <c r="B42" t="s">
        <v>45</v>
      </c>
      <c r="C42" t="str">
        <f>"3EME1"</f>
        <v>3EME1</v>
      </c>
      <c r="D42" t="s">
        <v>320</v>
      </c>
    </row>
    <row r="43" spans="1:4" x14ac:dyDescent="0.25">
      <c r="A43" t="s">
        <v>112</v>
      </c>
      <c r="B43" t="s">
        <v>113</v>
      </c>
      <c r="C43" t="str">
        <f>"4EME1"</f>
        <v>4EME1</v>
      </c>
      <c r="D43" t="s">
        <v>320</v>
      </c>
    </row>
    <row r="44" spans="1:4" x14ac:dyDescent="0.25">
      <c r="A44" t="s">
        <v>77</v>
      </c>
      <c r="B44" t="s">
        <v>205</v>
      </c>
      <c r="C44" t="str">
        <f>"5EME1"</f>
        <v>5EME1</v>
      </c>
      <c r="D44" t="s">
        <v>320</v>
      </c>
    </row>
    <row r="45" spans="1:4" x14ac:dyDescent="0.25">
      <c r="A45" t="s">
        <v>39</v>
      </c>
      <c r="B45" t="s">
        <v>40</v>
      </c>
      <c r="C45" t="str">
        <f>"3EME1"</f>
        <v>3EME1</v>
      </c>
      <c r="D45" t="s">
        <v>321</v>
      </c>
    </row>
    <row r="46" spans="1:4" x14ac:dyDescent="0.25">
      <c r="A46" t="s">
        <v>46</v>
      </c>
      <c r="B46" t="s">
        <v>47</v>
      </c>
      <c r="C46" t="str">
        <f>"3EME1"</f>
        <v>3EME1</v>
      </c>
      <c r="D46" t="s">
        <v>321</v>
      </c>
    </row>
    <row r="47" spans="1:4" x14ac:dyDescent="0.25">
      <c r="A47" t="s">
        <v>62</v>
      </c>
      <c r="B47" t="s">
        <v>63</v>
      </c>
      <c r="C47" t="str">
        <f>"3EME2"</f>
        <v>3EME2</v>
      </c>
      <c r="D47" s="2" t="s">
        <v>321</v>
      </c>
    </row>
    <row r="48" spans="1:4" x14ac:dyDescent="0.25">
      <c r="A48" t="s">
        <v>68</v>
      </c>
      <c r="B48" t="s">
        <v>57</v>
      </c>
      <c r="C48" t="str">
        <f>"3EME2"</f>
        <v>3EME2</v>
      </c>
      <c r="D48" s="2" t="s">
        <v>321</v>
      </c>
    </row>
    <row r="49" spans="1:4" x14ac:dyDescent="0.25">
      <c r="A49" t="s">
        <v>88</v>
      </c>
      <c r="B49" t="s">
        <v>89</v>
      </c>
      <c r="C49" t="str">
        <f>"3EME3"</f>
        <v>3EME3</v>
      </c>
      <c r="D49" t="s">
        <v>321</v>
      </c>
    </row>
    <row r="50" spans="1:4" x14ac:dyDescent="0.25">
      <c r="A50" t="s">
        <v>98</v>
      </c>
      <c r="B50" t="s">
        <v>7</v>
      </c>
      <c r="C50" t="str">
        <f>"3EME3"</f>
        <v>3EME3</v>
      </c>
      <c r="D50" t="s">
        <v>321</v>
      </c>
    </row>
    <row r="51" spans="1:4" x14ac:dyDescent="0.25">
      <c r="A51" t="s">
        <v>104</v>
      </c>
      <c r="B51" t="s">
        <v>105</v>
      </c>
      <c r="C51" t="str">
        <f>"3EME3"</f>
        <v>3EME3</v>
      </c>
      <c r="D51" t="s">
        <v>321</v>
      </c>
    </row>
    <row r="52" spans="1:4" x14ac:dyDescent="0.25">
      <c r="A52" t="s">
        <v>120</v>
      </c>
      <c r="B52" t="s">
        <v>121</v>
      </c>
      <c r="C52" t="str">
        <f>"4EME1"</f>
        <v>4EME1</v>
      </c>
      <c r="D52" t="s">
        <v>321</v>
      </c>
    </row>
    <row r="53" spans="1:4" x14ac:dyDescent="0.25">
      <c r="A53" t="s">
        <v>174</v>
      </c>
      <c r="B53" t="s">
        <v>175</v>
      </c>
      <c r="C53" t="str">
        <f>"5EME1"</f>
        <v>5EME1</v>
      </c>
      <c r="D53" t="s">
        <v>321</v>
      </c>
    </row>
    <row r="54" spans="1:4" x14ac:dyDescent="0.25">
      <c r="A54" t="s">
        <v>181</v>
      </c>
      <c r="B54" t="s">
        <v>182</v>
      </c>
      <c r="C54" t="str">
        <f>"5EME1"</f>
        <v>5EME1</v>
      </c>
      <c r="D54" t="s">
        <v>321</v>
      </c>
    </row>
    <row r="55" spans="1:4" x14ac:dyDescent="0.25">
      <c r="A55" t="s">
        <v>192</v>
      </c>
      <c r="B55" t="s">
        <v>193</v>
      </c>
      <c r="C55" t="str">
        <f>"5EME1"</f>
        <v>5EME1</v>
      </c>
      <c r="D55" t="s">
        <v>321</v>
      </c>
    </row>
    <row r="56" spans="1:4" x14ac:dyDescent="0.25">
      <c r="A56" t="s">
        <v>211</v>
      </c>
      <c r="B56" t="s">
        <v>212</v>
      </c>
      <c r="C56" t="str">
        <f>"5EME2"</f>
        <v>5EME2</v>
      </c>
      <c r="D56" s="2" t="s">
        <v>321</v>
      </c>
    </row>
    <row r="57" spans="1:4" x14ac:dyDescent="0.25">
      <c r="A57" t="s">
        <v>247</v>
      </c>
      <c r="B57" t="s">
        <v>248</v>
      </c>
      <c r="C57" t="s">
        <v>334</v>
      </c>
      <c r="D57" t="s">
        <v>321</v>
      </c>
    </row>
    <row r="58" spans="1:4" x14ac:dyDescent="0.25">
      <c r="A58" t="s">
        <v>112</v>
      </c>
      <c r="B58" t="s">
        <v>250</v>
      </c>
      <c r="C58" t="s">
        <v>334</v>
      </c>
      <c r="D58" t="s">
        <v>321</v>
      </c>
    </row>
    <row r="59" spans="1:4" x14ac:dyDescent="0.25">
      <c r="A59" t="s">
        <v>25</v>
      </c>
      <c r="B59" t="s">
        <v>253</v>
      </c>
      <c r="C59" t="s">
        <v>334</v>
      </c>
      <c r="D59" t="s">
        <v>321</v>
      </c>
    </row>
    <row r="60" spans="1:4" x14ac:dyDescent="0.25">
      <c r="A60" t="s">
        <v>287</v>
      </c>
      <c r="B60" t="s">
        <v>288</v>
      </c>
      <c r="C60" t="str">
        <f>"6EME3"</f>
        <v>6EME3</v>
      </c>
      <c r="D60" t="s">
        <v>321</v>
      </c>
    </row>
    <row r="61" spans="1:4" x14ac:dyDescent="0.25">
      <c r="A61" t="s">
        <v>50</v>
      </c>
      <c r="B61" t="s">
        <v>276</v>
      </c>
      <c r="C61" t="str">
        <f>"6EME3"</f>
        <v>6EME3</v>
      </c>
      <c r="D61" t="s">
        <v>321</v>
      </c>
    </row>
    <row r="62" spans="1:4" x14ac:dyDescent="0.25">
      <c r="A62" t="s">
        <v>19</v>
      </c>
      <c r="B62" t="s">
        <v>20</v>
      </c>
      <c r="C62" t="str">
        <f>"3EME1"</f>
        <v>3EME1</v>
      </c>
      <c r="D62" t="s">
        <v>322</v>
      </c>
    </row>
    <row r="63" spans="1:4" x14ac:dyDescent="0.25">
      <c r="A63" t="s">
        <v>27</v>
      </c>
      <c r="B63" t="s">
        <v>28</v>
      </c>
      <c r="C63" t="str">
        <f>"3EME1"</f>
        <v>3EME1</v>
      </c>
      <c r="D63" t="s">
        <v>322</v>
      </c>
    </row>
    <row r="64" spans="1:4" x14ac:dyDescent="0.25">
      <c r="A64" t="s">
        <v>33</v>
      </c>
      <c r="B64" t="s">
        <v>9</v>
      </c>
      <c r="C64" t="str">
        <f>"3EME1"</f>
        <v>3EME1</v>
      </c>
      <c r="D64" t="s">
        <v>322</v>
      </c>
    </row>
    <row r="65" spans="1:4" x14ac:dyDescent="0.25">
      <c r="A65" t="s">
        <v>33</v>
      </c>
      <c r="B65" t="s">
        <v>101</v>
      </c>
      <c r="C65" t="str">
        <f>"3EME3"</f>
        <v>3EME3</v>
      </c>
      <c r="D65" t="s">
        <v>322</v>
      </c>
    </row>
    <row r="66" spans="1:4" x14ac:dyDescent="0.25">
      <c r="A66" t="s">
        <v>106</v>
      </c>
      <c r="B66" t="s">
        <v>107</v>
      </c>
      <c r="C66" t="str">
        <f>"3EME3"</f>
        <v>3EME3</v>
      </c>
      <c r="D66" t="s">
        <v>322</v>
      </c>
    </row>
    <row r="67" spans="1:4" x14ac:dyDescent="0.25">
      <c r="A67" t="s">
        <v>111</v>
      </c>
      <c r="B67" t="s">
        <v>30</v>
      </c>
      <c r="C67" t="str">
        <f>"4EME1"</f>
        <v>4EME1</v>
      </c>
      <c r="D67" t="s">
        <v>322</v>
      </c>
    </row>
    <row r="68" spans="1:4" x14ac:dyDescent="0.25">
      <c r="A68" t="s">
        <v>122</v>
      </c>
      <c r="B68" t="s">
        <v>123</v>
      </c>
      <c r="C68" t="str">
        <f>"4EME1"</f>
        <v>4EME1</v>
      </c>
      <c r="D68" t="s">
        <v>322</v>
      </c>
    </row>
    <row r="69" spans="1:4" x14ac:dyDescent="0.25">
      <c r="A69" t="s">
        <v>132</v>
      </c>
      <c r="B69" t="s">
        <v>133</v>
      </c>
      <c r="C69" t="str">
        <f>"4EME1"</f>
        <v>4EME1</v>
      </c>
      <c r="D69" t="s">
        <v>322</v>
      </c>
    </row>
    <row r="70" spans="1:4" x14ac:dyDescent="0.25">
      <c r="A70" t="s">
        <v>186</v>
      </c>
      <c r="B70" t="s">
        <v>187</v>
      </c>
      <c r="C70" t="str">
        <f>"5EME1"</f>
        <v>5EME1</v>
      </c>
      <c r="D70" t="s">
        <v>322</v>
      </c>
    </row>
    <row r="71" spans="1:4" x14ac:dyDescent="0.25">
      <c r="A71" t="s">
        <v>197</v>
      </c>
      <c r="B71" t="s">
        <v>198</v>
      </c>
      <c r="C71" t="str">
        <f>"5EME1"</f>
        <v>5EME1</v>
      </c>
      <c r="D71" t="s">
        <v>322</v>
      </c>
    </row>
    <row r="72" spans="1:4" x14ac:dyDescent="0.25">
      <c r="A72" t="s">
        <v>221</v>
      </c>
      <c r="B72" t="s">
        <v>222</v>
      </c>
      <c r="C72" t="str">
        <f>"5EME2"</f>
        <v>5EME2</v>
      </c>
      <c r="D72" t="s">
        <v>322</v>
      </c>
    </row>
    <row r="73" spans="1:4" x14ac:dyDescent="0.25">
      <c r="A73" t="s">
        <v>227</v>
      </c>
      <c r="B73" t="s">
        <v>156</v>
      </c>
      <c r="C73" t="str">
        <f>"5EME2"</f>
        <v>5EME2</v>
      </c>
      <c r="D73" t="s">
        <v>322</v>
      </c>
    </row>
    <row r="74" spans="1:4" x14ac:dyDescent="0.25">
      <c r="A74" t="s">
        <v>34</v>
      </c>
      <c r="B74" t="s">
        <v>232</v>
      </c>
      <c r="C74" t="str">
        <f>"5EME2"</f>
        <v>5EME2</v>
      </c>
      <c r="D74" t="s">
        <v>322</v>
      </c>
    </row>
    <row r="75" spans="1:4" x14ac:dyDescent="0.25">
      <c r="A75" t="s">
        <v>56</v>
      </c>
      <c r="B75" t="s">
        <v>271</v>
      </c>
      <c r="C75" t="str">
        <f>"6EME2"</f>
        <v>6EME2</v>
      </c>
      <c r="D75" t="s">
        <v>322</v>
      </c>
    </row>
    <row r="76" spans="1:4" x14ac:dyDescent="0.25">
      <c r="A76" s="10" t="s">
        <v>50</v>
      </c>
      <c r="B76" s="10" t="s">
        <v>51</v>
      </c>
      <c r="C76" s="10" t="str">
        <f>"3EME1"</f>
        <v>3EME1</v>
      </c>
      <c r="D76" t="s">
        <v>323</v>
      </c>
    </row>
    <row r="77" spans="1:4" x14ac:dyDescent="0.25">
      <c r="A77" s="10" t="s">
        <v>79</v>
      </c>
      <c r="B77" s="10" t="s">
        <v>80</v>
      </c>
      <c r="C77" s="10" t="str">
        <f>"3EME2"</f>
        <v>3EME2</v>
      </c>
      <c r="D77" s="2" t="s">
        <v>323</v>
      </c>
    </row>
    <row r="78" spans="1:4" x14ac:dyDescent="0.25">
      <c r="A78" s="10" t="s">
        <v>93</v>
      </c>
      <c r="B78" s="10" t="s">
        <v>94</v>
      </c>
      <c r="C78" s="10" t="str">
        <f>"3EME3"</f>
        <v>3EME3</v>
      </c>
      <c r="D78" t="s">
        <v>323</v>
      </c>
    </row>
    <row r="79" spans="1:4" x14ac:dyDescent="0.25">
      <c r="A79" s="10" t="s">
        <v>31</v>
      </c>
      <c r="B79" s="10" t="s">
        <v>131</v>
      </c>
      <c r="C79" s="10" t="str">
        <f>"4EME1"</f>
        <v>4EME1</v>
      </c>
      <c r="D79" t="s">
        <v>323</v>
      </c>
    </row>
    <row r="80" spans="1:4" x14ac:dyDescent="0.25">
      <c r="A80" s="11" t="s">
        <v>184</v>
      </c>
      <c r="B80" s="11" t="s">
        <v>185</v>
      </c>
      <c r="C80" s="11" t="str">
        <f>"5EME1"</f>
        <v>5EME1</v>
      </c>
      <c r="D80" t="s">
        <v>323</v>
      </c>
    </row>
    <row r="81" spans="1:4" x14ac:dyDescent="0.25">
      <c r="A81" s="10" t="s">
        <v>199</v>
      </c>
      <c r="B81" s="10" t="s">
        <v>47</v>
      </c>
      <c r="C81" s="10" t="str">
        <f>"5EME1"</f>
        <v>5EME1</v>
      </c>
      <c r="D81" t="s">
        <v>323</v>
      </c>
    </row>
    <row r="82" spans="1:4" x14ac:dyDescent="0.25">
      <c r="A82" s="10" t="s">
        <v>230</v>
      </c>
      <c r="B82" s="10" t="s">
        <v>231</v>
      </c>
      <c r="C82" s="10" t="str">
        <f>"5EME2"</f>
        <v>5EME2</v>
      </c>
      <c r="D82" t="s">
        <v>323</v>
      </c>
    </row>
    <row r="83" spans="1:4" x14ac:dyDescent="0.25">
      <c r="A83" s="10" t="s">
        <v>170</v>
      </c>
      <c r="B83" s="10" t="s">
        <v>259</v>
      </c>
      <c r="C83" s="10" t="s">
        <v>334</v>
      </c>
      <c r="D83" t="s">
        <v>323</v>
      </c>
    </row>
    <row r="84" spans="1:4" x14ac:dyDescent="0.25">
      <c r="A84" s="11" t="s">
        <v>69</v>
      </c>
      <c r="B84" s="11" t="s">
        <v>299</v>
      </c>
      <c r="C84" s="11" t="str">
        <f>"6EME3"</f>
        <v>6EME3</v>
      </c>
      <c r="D84" t="s">
        <v>323</v>
      </c>
    </row>
    <row r="85" spans="1:4" x14ac:dyDescent="0.25">
      <c r="A85" s="11" t="s">
        <v>164</v>
      </c>
      <c r="B85" s="11" t="s">
        <v>300</v>
      </c>
      <c r="C85" s="11" t="str">
        <f>"6EME3"</f>
        <v>6EME3</v>
      </c>
      <c r="D85" t="s">
        <v>323</v>
      </c>
    </row>
    <row r="86" spans="1:4" x14ac:dyDescent="0.25">
      <c r="A86" s="10" t="s">
        <v>303</v>
      </c>
      <c r="B86" s="10" t="s">
        <v>198</v>
      </c>
      <c r="C86" s="10" t="str">
        <f>"6EME3"</f>
        <v>6EME3</v>
      </c>
      <c r="D86" t="s">
        <v>323</v>
      </c>
    </row>
    <row r="87" spans="1:4" x14ac:dyDescent="0.25">
      <c r="A87" t="s">
        <v>86</v>
      </c>
      <c r="B87" t="s">
        <v>87</v>
      </c>
      <c r="C87" t="str">
        <f>"3EME3"</f>
        <v>3EME3</v>
      </c>
      <c r="D87" t="s">
        <v>324</v>
      </c>
    </row>
    <row r="88" spans="1:4" x14ac:dyDescent="0.25">
      <c r="A88" t="s">
        <v>116</v>
      </c>
      <c r="B88" t="s">
        <v>76</v>
      </c>
      <c r="C88" t="str">
        <f>"4EME1"</f>
        <v>4EME1</v>
      </c>
      <c r="D88" t="s">
        <v>324</v>
      </c>
    </row>
    <row r="89" spans="1:4" x14ac:dyDescent="0.25">
      <c r="A89" t="s">
        <v>153</v>
      </c>
      <c r="B89" t="s">
        <v>154</v>
      </c>
      <c r="C89" t="str">
        <f>"4EME2"</f>
        <v>4EME2</v>
      </c>
      <c r="D89" s="2" t="s">
        <v>324</v>
      </c>
    </row>
    <row r="90" spans="1:4" x14ac:dyDescent="0.25">
      <c r="A90" t="s">
        <v>33</v>
      </c>
      <c r="B90" t="s">
        <v>196</v>
      </c>
      <c r="C90" t="str">
        <f>"5EME1"</f>
        <v>5EME1</v>
      </c>
      <c r="D90" t="s">
        <v>324</v>
      </c>
    </row>
    <row r="91" spans="1:4" x14ac:dyDescent="0.25">
      <c r="A91" t="s">
        <v>208</v>
      </c>
      <c r="B91" t="s">
        <v>209</v>
      </c>
      <c r="C91" t="str">
        <f>"5EME1"</f>
        <v>5EME1</v>
      </c>
      <c r="D91" t="s">
        <v>324</v>
      </c>
    </row>
    <row r="92" spans="1:4" x14ac:dyDescent="0.25">
      <c r="A92" t="s">
        <v>269</v>
      </c>
      <c r="B92" t="s">
        <v>270</v>
      </c>
      <c r="C92" t="str">
        <f>"6EME2"</f>
        <v>6EME2</v>
      </c>
      <c r="D92" t="s">
        <v>324</v>
      </c>
    </row>
    <row r="93" spans="1:4" x14ac:dyDescent="0.25">
      <c r="A93" t="s">
        <v>37</v>
      </c>
      <c r="B93" t="s">
        <v>51</v>
      </c>
      <c r="C93" t="str">
        <f>"6EME2"</f>
        <v>6EME2</v>
      </c>
      <c r="D93" t="s">
        <v>324</v>
      </c>
    </row>
    <row r="94" spans="1:4" x14ac:dyDescent="0.25">
      <c r="A94" t="s">
        <v>21</v>
      </c>
      <c r="B94" t="s">
        <v>59</v>
      </c>
      <c r="C94" t="str">
        <f>"3EME2"</f>
        <v>3EME2</v>
      </c>
      <c r="D94" s="2" t="s">
        <v>325</v>
      </c>
    </row>
    <row r="95" spans="1:4" x14ac:dyDescent="0.25">
      <c r="A95" t="s">
        <v>64</v>
      </c>
      <c r="B95" t="s">
        <v>65</v>
      </c>
      <c r="C95" t="str">
        <f>"3EME2"</f>
        <v>3EME2</v>
      </c>
      <c r="D95" s="2" t="s">
        <v>325</v>
      </c>
    </row>
    <row r="96" spans="1:4" x14ac:dyDescent="0.25">
      <c r="A96" t="s">
        <v>73</v>
      </c>
      <c r="B96" t="s">
        <v>74</v>
      </c>
      <c r="C96" t="str">
        <f>"3EME2"</f>
        <v>3EME2</v>
      </c>
      <c r="D96" s="2" t="s">
        <v>325</v>
      </c>
    </row>
    <row r="97" spans="1:4" x14ac:dyDescent="0.25">
      <c r="A97" t="s">
        <v>129</v>
      </c>
      <c r="B97" t="s">
        <v>130</v>
      </c>
      <c r="C97" t="str">
        <f>"4EME1"</f>
        <v>4EME1</v>
      </c>
      <c r="D97" t="s">
        <v>325</v>
      </c>
    </row>
    <row r="98" spans="1:4" x14ac:dyDescent="0.25">
      <c r="A98" t="s">
        <v>161</v>
      </c>
      <c r="B98" t="s">
        <v>162</v>
      </c>
      <c r="C98" t="str">
        <f>"4EME2"</f>
        <v>4EME2</v>
      </c>
      <c r="D98" s="2" t="s">
        <v>325</v>
      </c>
    </row>
    <row r="99" spans="1:4" x14ac:dyDescent="0.25">
      <c r="A99" t="s">
        <v>166</v>
      </c>
      <c r="B99" t="s">
        <v>167</v>
      </c>
      <c r="C99" t="str">
        <f>"4EME2"</f>
        <v>4EME2</v>
      </c>
      <c r="D99" s="2" t="s">
        <v>325</v>
      </c>
    </row>
    <row r="100" spans="1:4" x14ac:dyDescent="0.25">
      <c r="A100" t="s">
        <v>260</v>
      </c>
      <c r="B100" t="s">
        <v>160</v>
      </c>
      <c r="C100" t="s">
        <v>334</v>
      </c>
      <c r="D100" t="s">
        <v>325</v>
      </c>
    </row>
    <row r="101" spans="1:4" x14ac:dyDescent="0.25">
      <c r="A101" t="s">
        <v>134</v>
      </c>
      <c r="B101" t="s">
        <v>6</v>
      </c>
      <c r="C101" t="s">
        <v>334</v>
      </c>
      <c r="D101" t="s">
        <v>325</v>
      </c>
    </row>
    <row r="102" spans="1:4" x14ac:dyDescent="0.25">
      <c r="A102" t="s">
        <v>104</v>
      </c>
      <c r="B102" t="s">
        <v>304</v>
      </c>
      <c r="C102" t="str">
        <f>"6EME3"</f>
        <v>6EME3</v>
      </c>
      <c r="D102" t="s">
        <v>325</v>
      </c>
    </row>
    <row r="103" spans="1:4" x14ac:dyDescent="0.25">
      <c r="A103" t="s">
        <v>21</v>
      </c>
      <c r="B103" t="s">
        <v>22</v>
      </c>
      <c r="C103" t="str">
        <f>"3EME1"</f>
        <v>3EME1</v>
      </c>
      <c r="D103" t="s">
        <v>326</v>
      </c>
    </row>
    <row r="104" spans="1:4" x14ac:dyDescent="0.25">
      <c r="A104" t="s">
        <v>48</v>
      </c>
      <c r="B104" t="s">
        <v>49</v>
      </c>
      <c r="C104" t="str">
        <f>"3EME1"</f>
        <v>3EME1</v>
      </c>
      <c r="D104" t="s">
        <v>326</v>
      </c>
    </row>
    <row r="105" spans="1:4" x14ac:dyDescent="0.25">
      <c r="A105" t="s">
        <v>71</v>
      </c>
      <c r="B105" t="s">
        <v>72</v>
      </c>
      <c r="C105" t="str">
        <f>"3EME2"</f>
        <v>3EME2</v>
      </c>
      <c r="D105" s="2" t="s">
        <v>326</v>
      </c>
    </row>
    <row r="106" spans="1:4" x14ac:dyDescent="0.25">
      <c r="A106" t="s">
        <v>81</v>
      </c>
      <c r="B106" t="s">
        <v>82</v>
      </c>
      <c r="C106" t="str">
        <f>"3EME2"</f>
        <v>3EME2</v>
      </c>
      <c r="D106" s="2" t="s">
        <v>326</v>
      </c>
    </row>
    <row r="107" spans="1:4" x14ac:dyDescent="0.25">
      <c r="A107" t="s">
        <v>84</v>
      </c>
      <c r="B107" t="s">
        <v>85</v>
      </c>
      <c r="C107" t="str">
        <f>"3EME3"</f>
        <v>3EME3</v>
      </c>
      <c r="D107" t="s">
        <v>326</v>
      </c>
    </row>
    <row r="108" spans="1:4" x14ac:dyDescent="0.25">
      <c r="A108" t="s">
        <v>91</v>
      </c>
      <c r="B108" t="s">
        <v>92</v>
      </c>
      <c r="C108" t="str">
        <f>"3EME3"</f>
        <v>3EME3</v>
      </c>
      <c r="D108" t="s">
        <v>326</v>
      </c>
    </row>
    <row r="109" spans="1:4" x14ac:dyDescent="0.25">
      <c r="A109" t="s">
        <v>102</v>
      </c>
      <c r="B109" t="s">
        <v>103</v>
      </c>
      <c r="C109" t="str">
        <f>"3EME3"</f>
        <v>3EME3</v>
      </c>
      <c r="D109" t="s">
        <v>326</v>
      </c>
    </row>
    <row r="110" spans="1:4" x14ac:dyDescent="0.25">
      <c r="A110" t="s">
        <v>148</v>
      </c>
      <c r="B110" t="s">
        <v>149</v>
      </c>
      <c r="C110" t="str">
        <f>"4EME2"</f>
        <v>4EME2</v>
      </c>
      <c r="D110" s="2" t="s">
        <v>326</v>
      </c>
    </row>
    <row r="111" spans="1:4" x14ac:dyDescent="0.25">
      <c r="A111" t="s">
        <v>164</v>
      </c>
      <c r="B111" t="s">
        <v>165</v>
      </c>
      <c r="C111" t="str">
        <f>"4EME2"</f>
        <v>4EME2</v>
      </c>
      <c r="D111" s="2" t="s">
        <v>326</v>
      </c>
    </row>
    <row r="112" spans="1:4" x14ac:dyDescent="0.25">
      <c r="A112" t="s">
        <v>171</v>
      </c>
      <c r="B112" t="s">
        <v>172</v>
      </c>
      <c r="C112" t="str">
        <f>"4EME2"</f>
        <v>4EME2</v>
      </c>
      <c r="D112" s="2" t="s">
        <v>326</v>
      </c>
    </row>
    <row r="113" spans="1:4" x14ac:dyDescent="0.25">
      <c r="A113" t="s">
        <v>178</v>
      </c>
      <c r="B113" t="s">
        <v>180</v>
      </c>
      <c r="C113" t="str">
        <f>"5EME1"</f>
        <v>5EME1</v>
      </c>
      <c r="D113" t="s">
        <v>326</v>
      </c>
    </row>
    <row r="114" spans="1:4" x14ac:dyDescent="0.25">
      <c r="A114" t="s">
        <v>83</v>
      </c>
      <c r="B114" t="s">
        <v>249</v>
      </c>
      <c r="C114" t="s">
        <v>334</v>
      </c>
      <c r="D114" t="s">
        <v>326</v>
      </c>
    </row>
    <row r="115" spans="1:4" x14ac:dyDescent="0.25">
      <c r="A115" t="s">
        <v>27</v>
      </c>
      <c r="B115" t="s">
        <v>254</v>
      </c>
      <c r="C115" t="s">
        <v>334</v>
      </c>
      <c r="D115" t="s">
        <v>326</v>
      </c>
    </row>
    <row r="116" spans="1:4" x14ac:dyDescent="0.25">
      <c r="A116" t="s">
        <v>255</v>
      </c>
      <c r="B116" t="s">
        <v>256</v>
      </c>
      <c r="C116" t="s">
        <v>334</v>
      </c>
      <c r="D116" t="s">
        <v>326</v>
      </c>
    </row>
    <row r="117" spans="1:4" x14ac:dyDescent="0.25">
      <c r="A117" t="s">
        <v>102</v>
      </c>
      <c r="B117" t="s">
        <v>261</v>
      </c>
      <c r="C117" t="s">
        <v>334</v>
      </c>
      <c r="D117" t="s">
        <v>326</v>
      </c>
    </row>
    <row r="118" spans="1:4" x14ac:dyDescent="0.25">
      <c r="A118" t="s">
        <v>267</v>
      </c>
      <c r="B118" t="s">
        <v>74</v>
      </c>
      <c r="C118" t="str">
        <f>"6EME2"</f>
        <v>6EME2</v>
      </c>
      <c r="D118" t="s">
        <v>326</v>
      </c>
    </row>
    <row r="119" spans="1:4" x14ac:dyDescent="0.25">
      <c r="A119" t="s">
        <v>268</v>
      </c>
      <c r="B119" t="s">
        <v>4</v>
      </c>
      <c r="C119" t="str">
        <f>"6EME2"</f>
        <v>6EME2</v>
      </c>
      <c r="D119" t="s">
        <v>326</v>
      </c>
    </row>
    <row r="120" spans="1:4" x14ac:dyDescent="0.25">
      <c r="A120" t="s">
        <v>64</v>
      </c>
      <c r="B120" t="s">
        <v>277</v>
      </c>
      <c r="C120" t="str">
        <f>"6EME2"</f>
        <v>6EME2</v>
      </c>
      <c r="D120" t="s">
        <v>326</v>
      </c>
    </row>
    <row r="121" spans="1:4" x14ac:dyDescent="0.25">
      <c r="A121" t="s">
        <v>289</v>
      </c>
      <c r="B121" t="s">
        <v>290</v>
      </c>
      <c r="C121" t="str">
        <f>"6EME3"</f>
        <v>6EME3</v>
      </c>
      <c r="D121" t="s">
        <v>326</v>
      </c>
    </row>
    <row r="122" spans="1:4" x14ac:dyDescent="0.25">
      <c r="A122" t="s">
        <v>293</v>
      </c>
      <c r="B122" t="s">
        <v>294</v>
      </c>
      <c r="C122" t="str">
        <f>"6EME3"</f>
        <v>6EME3</v>
      </c>
      <c r="D122" t="s">
        <v>326</v>
      </c>
    </row>
    <row r="123" spans="1:4" x14ac:dyDescent="0.25">
      <c r="A123" t="s">
        <v>297</v>
      </c>
      <c r="B123" t="s">
        <v>298</v>
      </c>
      <c r="C123" t="str">
        <f>"6EME3"</f>
        <v>6EME3</v>
      </c>
      <c r="D123" t="s">
        <v>326</v>
      </c>
    </row>
    <row r="124" spans="1:4" x14ac:dyDescent="0.25">
      <c r="A124" t="s">
        <v>170</v>
      </c>
      <c r="B124" t="s">
        <v>302</v>
      </c>
      <c r="C124" t="str">
        <f>"6EME3"</f>
        <v>6EME3</v>
      </c>
      <c r="D124" t="s">
        <v>326</v>
      </c>
    </row>
    <row r="125" spans="1:4" x14ac:dyDescent="0.25">
      <c r="A125" t="s">
        <v>305</v>
      </c>
      <c r="B125" t="s">
        <v>296</v>
      </c>
      <c r="C125" t="str">
        <f>"6EME3"</f>
        <v>6EME3</v>
      </c>
      <c r="D125" t="s">
        <v>326</v>
      </c>
    </row>
    <row r="126" spans="1:4" x14ac:dyDescent="0.25">
      <c r="A126" t="s">
        <v>25</v>
      </c>
      <c r="B126" t="s">
        <v>26</v>
      </c>
      <c r="C126" t="str">
        <f>"3EME1"</f>
        <v>3EME1</v>
      </c>
      <c r="D126" t="s">
        <v>327</v>
      </c>
    </row>
    <row r="127" spans="1:4" x14ac:dyDescent="0.25">
      <c r="A127" t="s">
        <v>29</v>
      </c>
      <c r="B127" t="s">
        <v>30</v>
      </c>
      <c r="C127" t="str">
        <f>"3EME1"</f>
        <v>3EME1</v>
      </c>
      <c r="D127" t="s">
        <v>327</v>
      </c>
    </row>
    <row r="128" spans="1:4" x14ac:dyDescent="0.25">
      <c r="A128" t="s">
        <v>54</v>
      </c>
      <c r="B128" t="s">
        <v>55</v>
      </c>
      <c r="C128" t="str">
        <f>"3EME2"</f>
        <v>3EME2</v>
      </c>
      <c r="D128" s="2" t="s">
        <v>327</v>
      </c>
    </row>
    <row r="129" spans="1:4" x14ac:dyDescent="0.25">
      <c r="A129" t="s">
        <v>60</v>
      </c>
      <c r="B129" t="s">
        <v>61</v>
      </c>
      <c r="C129" t="str">
        <f>"3EME2"</f>
        <v>3EME2</v>
      </c>
      <c r="D129" t="s">
        <v>327</v>
      </c>
    </row>
    <row r="130" spans="1:4" x14ac:dyDescent="0.25">
      <c r="A130" t="s">
        <v>66</v>
      </c>
      <c r="B130" t="s">
        <v>67</v>
      </c>
      <c r="C130" t="str">
        <f>"3EME2"</f>
        <v>3EME2</v>
      </c>
      <c r="D130" s="2" t="s">
        <v>327</v>
      </c>
    </row>
    <row r="131" spans="1:4" x14ac:dyDescent="0.25">
      <c r="A131" t="s">
        <v>69</v>
      </c>
      <c r="B131" t="s">
        <v>10</v>
      </c>
      <c r="C131" t="str">
        <f>"3EME2"</f>
        <v>3EME2</v>
      </c>
      <c r="D131" s="2" t="s">
        <v>327</v>
      </c>
    </row>
    <row r="132" spans="1:4" x14ac:dyDescent="0.25">
      <c r="A132" t="s">
        <v>77</v>
      </c>
      <c r="B132" t="s">
        <v>78</v>
      </c>
      <c r="C132" t="str">
        <f>"3EME2"</f>
        <v>3EME2</v>
      </c>
      <c r="D132" s="2" t="s">
        <v>327</v>
      </c>
    </row>
    <row r="133" spans="1:4" x14ac:dyDescent="0.25">
      <c r="A133" t="s">
        <v>83</v>
      </c>
      <c r="B133" t="s">
        <v>58</v>
      </c>
      <c r="C133" t="str">
        <f>"3EME3"</f>
        <v>3EME3</v>
      </c>
      <c r="D133" t="s">
        <v>327</v>
      </c>
    </row>
    <row r="134" spans="1:4" x14ac:dyDescent="0.25">
      <c r="A134" t="s">
        <v>90</v>
      </c>
      <c r="B134" t="s">
        <v>8</v>
      </c>
      <c r="C134" t="str">
        <f>"3EME3"</f>
        <v>3EME3</v>
      </c>
      <c r="D134" t="s">
        <v>327</v>
      </c>
    </row>
    <row r="135" spans="1:4" x14ac:dyDescent="0.25">
      <c r="A135" t="s">
        <v>98</v>
      </c>
      <c r="B135" t="s">
        <v>72</v>
      </c>
      <c r="C135" t="str">
        <f>"3EME3"</f>
        <v>3EME3</v>
      </c>
      <c r="D135" t="s">
        <v>327</v>
      </c>
    </row>
    <row r="136" spans="1:4" x14ac:dyDescent="0.25">
      <c r="A136" t="s">
        <v>117</v>
      </c>
      <c r="B136" t="s">
        <v>61</v>
      </c>
      <c r="C136" t="str">
        <f>"4EME1"</f>
        <v>4EME1</v>
      </c>
      <c r="D136" t="s">
        <v>327</v>
      </c>
    </row>
    <row r="137" spans="1:4" x14ac:dyDescent="0.25">
      <c r="A137" t="s">
        <v>163</v>
      </c>
      <c r="B137" t="s">
        <v>58</v>
      </c>
      <c r="C137" t="str">
        <f>"4EME2"</f>
        <v>4EME2</v>
      </c>
      <c r="D137" s="2" t="s">
        <v>327</v>
      </c>
    </row>
    <row r="138" spans="1:4" x14ac:dyDescent="0.25">
      <c r="A138" t="s">
        <v>168</v>
      </c>
      <c r="B138" t="s">
        <v>169</v>
      </c>
      <c r="C138" t="str">
        <f>"4EME2"</f>
        <v>4EME2</v>
      </c>
      <c r="D138" s="2" t="s">
        <v>327</v>
      </c>
    </row>
    <row r="139" spans="1:4" x14ac:dyDescent="0.25">
      <c r="A139" t="s">
        <v>188</v>
      </c>
      <c r="B139" t="s">
        <v>189</v>
      </c>
      <c r="C139" t="str">
        <f>"5EME1"</f>
        <v>5EME1</v>
      </c>
      <c r="D139" t="s">
        <v>327</v>
      </c>
    </row>
    <row r="140" spans="1:4" x14ac:dyDescent="0.25">
      <c r="A140" t="s">
        <v>170</v>
      </c>
      <c r="B140" t="s">
        <v>233</v>
      </c>
      <c r="C140" t="str">
        <f>"5EME2"</f>
        <v>5EME2</v>
      </c>
      <c r="D140" t="s">
        <v>327</v>
      </c>
    </row>
    <row r="141" spans="1:4" x14ac:dyDescent="0.25">
      <c r="A141" t="s">
        <v>52</v>
      </c>
      <c r="B141" t="s">
        <v>333</v>
      </c>
      <c r="C141" t="s">
        <v>334</v>
      </c>
      <c r="D141" t="s">
        <v>327</v>
      </c>
    </row>
    <row r="142" spans="1:4" x14ac:dyDescent="0.25">
      <c r="A142" t="s">
        <v>308</v>
      </c>
      <c r="B142" t="s">
        <v>309</v>
      </c>
      <c r="C142" t="str">
        <f>"6EME3"</f>
        <v>6EME3</v>
      </c>
      <c r="D142" t="s">
        <v>327</v>
      </c>
    </row>
    <row r="143" spans="1:4" x14ac:dyDescent="0.25">
      <c r="A143" t="s">
        <v>301</v>
      </c>
      <c r="B143" t="s">
        <v>53</v>
      </c>
      <c r="C143" t="str">
        <f>"6EME3"</f>
        <v>6EME3</v>
      </c>
      <c r="D143" t="s">
        <v>311</v>
      </c>
    </row>
    <row r="144" spans="1:4" x14ac:dyDescent="0.25">
      <c r="A144" t="s">
        <v>37</v>
      </c>
      <c r="B144" t="s">
        <v>38</v>
      </c>
      <c r="C144" t="str">
        <f>"3EME1"</f>
        <v>3EME1</v>
      </c>
      <c r="D144" t="s">
        <v>312</v>
      </c>
    </row>
    <row r="145" spans="1:4" x14ac:dyDescent="0.25">
      <c r="A145" t="s">
        <v>128</v>
      </c>
      <c r="B145" t="s">
        <v>58</v>
      </c>
      <c r="C145" t="str">
        <f>"4EME1"</f>
        <v>4EME1</v>
      </c>
      <c r="D145" t="s">
        <v>312</v>
      </c>
    </row>
    <row r="146" spans="1:4" x14ac:dyDescent="0.25">
      <c r="A146" t="s">
        <v>234</v>
      </c>
      <c r="B146" t="s">
        <v>235</v>
      </c>
      <c r="C146" t="str">
        <f>"5EME2"</f>
        <v>5EME2</v>
      </c>
      <c r="D146" t="s">
        <v>312</v>
      </c>
    </row>
    <row r="147" spans="1:4" x14ac:dyDescent="0.25">
      <c r="A147" t="s">
        <v>251</v>
      </c>
      <c r="B147" t="s">
        <v>252</v>
      </c>
      <c r="C147" t="s">
        <v>334</v>
      </c>
      <c r="D147" t="s">
        <v>312</v>
      </c>
    </row>
    <row r="148" spans="1:4" x14ac:dyDescent="0.25">
      <c r="A148" t="s">
        <v>25</v>
      </c>
      <c r="B148" t="s">
        <v>200</v>
      </c>
      <c r="C148" t="s">
        <v>334</v>
      </c>
      <c r="D148" t="s">
        <v>312</v>
      </c>
    </row>
    <row r="149" spans="1:4" x14ac:dyDescent="0.25">
      <c r="A149" s="10" t="s">
        <v>56</v>
      </c>
      <c r="B149" s="10" t="s">
        <v>57</v>
      </c>
      <c r="C149" s="10" t="str">
        <f>"3EME2"</f>
        <v>3EME2</v>
      </c>
      <c r="D149" s="2" t="s">
        <v>313</v>
      </c>
    </row>
    <row r="150" spans="1:4" x14ac:dyDescent="0.25">
      <c r="A150" s="10" t="s">
        <v>114</v>
      </c>
      <c r="B150" s="10" t="s">
        <v>115</v>
      </c>
      <c r="C150" s="10" t="str">
        <f>"4EME1"</f>
        <v>4EME1</v>
      </c>
      <c r="D150" t="s">
        <v>313</v>
      </c>
    </row>
    <row r="151" spans="1:4" x14ac:dyDescent="0.25">
      <c r="A151" s="10" t="s">
        <v>124</v>
      </c>
      <c r="B151" s="10" t="s">
        <v>125</v>
      </c>
      <c r="C151" s="10" t="str">
        <f>"4EME1"</f>
        <v>4EME1</v>
      </c>
      <c r="D151" t="s">
        <v>313</v>
      </c>
    </row>
    <row r="152" spans="1:4" x14ac:dyDescent="0.25">
      <c r="A152" s="10" t="s">
        <v>170</v>
      </c>
      <c r="B152" s="10" t="s">
        <v>74</v>
      </c>
      <c r="C152" s="10" t="str">
        <f>"4EME2"</f>
        <v>4EME2</v>
      </c>
      <c r="D152" s="2" t="s">
        <v>313</v>
      </c>
    </row>
    <row r="153" spans="1:4" x14ac:dyDescent="0.25">
      <c r="A153" s="10" t="s">
        <v>206</v>
      </c>
      <c r="B153" s="10" t="s">
        <v>207</v>
      </c>
      <c r="C153" s="10" t="str">
        <f>"5EME1"</f>
        <v>5EME1</v>
      </c>
      <c r="D153" t="s">
        <v>313</v>
      </c>
    </row>
    <row r="154" spans="1:4" x14ac:dyDescent="0.25">
      <c r="A154" s="10" t="s">
        <v>211</v>
      </c>
      <c r="B154" s="10" t="s">
        <v>213</v>
      </c>
      <c r="C154" s="10" t="str">
        <f>"5EME2"</f>
        <v>5EME2</v>
      </c>
      <c r="D154" t="s">
        <v>313</v>
      </c>
    </row>
    <row r="155" spans="1:4" x14ac:dyDescent="0.25">
      <c r="A155" s="10" t="s">
        <v>214</v>
      </c>
      <c r="B155" s="10" t="s">
        <v>216</v>
      </c>
      <c r="C155" s="10" t="str">
        <f>"5EME2"</f>
        <v>5EME2</v>
      </c>
      <c r="D155" s="2" t="s">
        <v>313</v>
      </c>
    </row>
    <row r="156" spans="1:4" x14ac:dyDescent="0.25">
      <c r="A156" s="10" t="s">
        <v>217</v>
      </c>
      <c r="B156" s="10" t="s">
        <v>218</v>
      </c>
      <c r="C156" s="10" t="str">
        <f>"5EME2"</f>
        <v>5EME2</v>
      </c>
      <c r="D156" t="s">
        <v>313</v>
      </c>
    </row>
    <row r="157" spans="1:4" x14ac:dyDescent="0.25">
      <c r="A157" s="10" t="s">
        <v>262</v>
      </c>
      <c r="B157" s="10" t="s">
        <v>58</v>
      </c>
      <c r="C157" s="10" t="s">
        <v>334</v>
      </c>
      <c r="D157" t="s">
        <v>313</v>
      </c>
    </row>
    <row r="158" spans="1:4" x14ac:dyDescent="0.25">
      <c r="A158" s="10" t="s">
        <v>138</v>
      </c>
      <c r="B158" s="10" t="s">
        <v>266</v>
      </c>
      <c r="C158" s="10" t="s">
        <v>334</v>
      </c>
      <c r="D158" t="s">
        <v>313</v>
      </c>
    </row>
    <row r="159" spans="1:4" x14ac:dyDescent="0.25">
      <c r="A159" t="s">
        <v>134</v>
      </c>
      <c r="B159" t="s">
        <v>135</v>
      </c>
      <c r="C159" t="str">
        <f>"4EME1"</f>
        <v>4EME1</v>
      </c>
      <c r="D159" t="s">
        <v>314</v>
      </c>
    </row>
    <row r="160" spans="1:4" x14ac:dyDescent="0.25">
      <c r="A160" t="s">
        <v>54</v>
      </c>
      <c r="B160" t="s">
        <v>177</v>
      </c>
      <c r="C160" t="str">
        <f>"5EME1"</f>
        <v>5EME1</v>
      </c>
      <c r="D160" t="s">
        <v>314</v>
      </c>
    </row>
    <row r="161" spans="1:4" x14ac:dyDescent="0.25">
      <c r="A161" t="s">
        <v>190</v>
      </c>
      <c r="B161" t="s">
        <v>191</v>
      </c>
      <c r="C161" t="str">
        <f>"5EME1"</f>
        <v>5EME1</v>
      </c>
      <c r="D161" t="s">
        <v>314</v>
      </c>
    </row>
    <row r="162" spans="1:4" x14ac:dyDescent="0.25">
      <c r="A162" t="s">
        <v>199</v>
      </c>
      <c r="B162" t="s">
        <v>200</v>
      </c>
      <c r="C162" t="str">
        <f>"5EME1"</f>
        <v>5EME1</v>
      </c>
      <c r="D162" t="s">
        <v>314</v>
      </c>
    </row>
    <row r="163" spans="1:4" x14ac:dyDescent="0.25">
      <c r="A163" t="s">
        <v>331</v>
      </c>
      <c r="B163" t="s">
        <v>332</v>
      </c>
      <c r="C163" t="s">
        <v>330</v>
      </c>
      <c r="D163" t="s">
        <v>314</v>
      </c>
    </row>
    <row r="164" spans="1:4" x14ac:dyDescent="0.25">
      <c r="A164" t="s">
        <v>23</v>
      </c>
      <c r="B164" t="s">
        <v>24</v>
      </c>
      <c r="C164" t="str">
        <f>"3EME1"</f>
        <v>3EME1</v>
      </c>
      <c r="D164" t="s">
        <v>315</v>
      </c>
    </row>
    <row r="165" spans="1:4" x14ac:dyDescent="0.25">
      <c r="A165" t="s">
        <v>31</v>
      </c>
      <c r="B165" t="s">
        <v>32</v>
      </c>
      <c r="C165" t="str">
        <f>"3EME1"</f>
        <v>3EME1</v>
      </c>
      <c r="D165" t="s">
        <v>315</v>
      </c>
    </row>
    <row r="166" spans="1:4" x14ac:dyDescent="0.25">
      <c r="A166" t="s">
        <v>99</v>
      </c>
      <c r="B166" t="s">
        <v>100</v>
      </c>
      <c r="C166" t="str">
        <f>"3EME3"</f>
        <v>3EME3</v>
      </c>
      <c r="D166" t="s">
        <v>315</v>
      </c>
    </row>
    <row r="167" spans="1:4" x14ac:dyDescent="0.25">
      <c r="A167" t="s">
        <v>155</v>
      </c>
      <c r="B167" t="s">
        <v>156</v>
      </c>
      <c r="C167" t="str">
        <f>"4EME2"</f>
        <v>4EME2</v>
      </c>
      <c r="D167" t="s">
        <v>315</v>
      </c>
    </row>
    <row r="168" spans="1:4" x14ac:dyDescent="0.25">
      <c r="A168" t="s">
        <v>73</v>
      </c>
      <c r="B168" t="s">
        <v>207</v>
      </c>
      <c r="C168" t="str">
        <f>"5EME2"</f>
        <v>5EME2</v>
      </c>
      <c r="D168" t="s">
        <v>315</v>
      </c>
    </row>
    <row r="169" spans="1:4" x14ac:dyDescent="0.25">
      <c r="A169" t="s">
        <v>141</v>
      </c>
      <c r="B169" t="s">
        <v>127</v>
      </c>
      <c r="C169" t="str">
        <f>"6EME2"</f>
        <v>6EME2</v>
      </c>
      <c r="D169" t="s">
        <v>315</v>
      </c>
    </row>
    <row r="170" spans="1:4" x14ac:dyDescent="0.25">
      <c r="A170" t="s">
        <v>274</v>
      </c>
      <c r="B170" t="s">
        <v>85</v>
      </c>
      <c r="C170" t="str">
        <f>"6EME2"</f>
        <v>6EME2</v>
      </c>
      <c r="D170" t="s">
        <v>315</v>
      </c>
    </row>
    <row r="171" spans="1:4" x14ac:dyDescent="0.25">
      <c r="A171" t="s">
        <v>282</v>
      </c>
      <c r="B171" t="s">
        <v>253</v>
      </c>
      <c r="C171" t="str">
        <f>"6EME2"</f>
        <v>6EME2</v>
      </c>
      <c r="D171" t="s">
        <v>315</v>
      </c>
    </row>
    <row r="172" spans="1:4" x14ac:dyDescent="0.25">
      <c r="A172" t="s">
        <v>286</v>
      </c>
      <c r="B172" t="s">
        <v>200</v>
      </c>
      <c r="C172" t="str">
        <f>"6EME2"</f>
        <v>6EME2</v>
      </c>
      <c r="D172" t="s">
        <v>315</v>
      </c>
    </row>
    <row r="173" spans="1:4" x14ac:dyDescent="0.25">
      <c r="A173" t="s">
        <v>295</v>
      </c>
      <c r="B173" t="s">
        <v>296</v>
      </c>
      <c r="C173" t="str">
        <f>"6EME3"</f>
        <v>6EME3</v>
      </c>
      <c r="D173" t="s">
        <v>315</v>
      </c>
    </row>
    <row r="174" spans="1:4" x14ac:dyDescent="0.25">
      <c r="A174" t="s">
        <v>35</v>
      </c>
      <c r="B174" t="s">
        <v>36</v>
      </c>
      <c r="C174" t="str">
        <f>"3EME1"</f>
        <v>3EME1</v>
      </c>
      <c r="D174" t="s">
        <v>316</v>
      </c>
    </row>
    <row r="175" spans="1:4" x14ac:dyDescent="0.25">
      <c r="A175" t="s">
        <v>96</v>
      </c>
      <c r="B175" t="s">
        <v>97</v>
      </c>
      <c r="C175" t="str">
        <f>"3EME3"</f>
        <v>3EME3</v>
      </c>
      <c r="D175" t="s">
        <v>316</v>
      </c>
    </row>
    <row r="176" spans="1:4" x14ac:dyDescent="0.25">
      <c r="A176" t="s">
        <v>118</v>
      </c>
      <c r="B176" t="s">
        <v>119</v>
      </c>
      <c r="C176" t="str">
        <f>"4EME1"</f>
        <v>4EME1</v>
      </c>
      <c r="D176" t="s">
        <v>316</v>
      </c>
    </row>
    <row r="177" spans="1:4" x14ac:dyDescent="0.25">
      <c r="A177" t="s">
        <v>138</v>
      </c>
      <c r="B177" t="s">
        <v>53</v>
      </c>
      <c r="C177" t="str">
        <f>"4EME1"</f>
        <v>4EME1</v>
      </c>
      <c r="D177" t="s">
        <v>316</v>
      </c>
    </row>
    <row r="178" spans="1:4" x14ac:dyDescent="0.25">
      <c r="A178" t="s">
        <v>150</v>
      </c>
      <c r="B178" t="s">
        <v>135</v>
      </c>
      <c r="C178" t="str">
        <f>"4EME2"</f>
        <v>4EME2</v>
      </c>
      <c r="D178" s="2" t="s">
        <v>316</v>
      </c>
    </row>
    <row r="179" spans="1:4" x14ac:dyDescent="0.25">
      <c r="A179" t="s">
        <v>202</v>
      </c>
      <c r="B179" t="s">
        <v>203</v>
      </c>
      <c r="C179" t="str">
        <f>"5EME1"</f>
        <v>5EME1</v>
      </c>
      <c r="D179" t="s">
        <v>316</v>
      </c>
    </row>
    <row r="180" spans="1:4" x14ac:dyDescent="0.25">
      <c r="A180" t="s">
        <v>204</v>
      </c>
      <c r="B180" t="s">
        <v>123</v>
      </c>
      <c r="C180" t="str">
        <f>"5EME1"</f>
        <v>5EME1</v>
      </c>
      <c r="D180" t="s">
        <v>316</v>
      </c>
    </row>
    <row r="181" spans="1:4" x14ac:dyDescent="0.25">
      <c r="A181" t="s">
        <v>229</v>
      </c>
      <c r="B181" t="s">
        <v>125</v>
      </c>
      <c r="C181" t="str">
        <f>"5EME2"</f>
        <v>5EME2</v>
      </c>
      <c r="D181" t="s">
        <v>316</v>
      </c>
    </row>
    <row r="182" spans="1:4" x14ac:dyDescent="0.25">
      <c r="A182" t="s">
        <v>73</v>
      </c>
      <c r="B182" t="s">
        <v>63</v>
      </c>
      <c r="C182" t="str">
        <f>"5EME2"</f>
        <v>5EME2</v>
      </c>
      <c r="D182" t="s">
        <v>316</v>
      </c>
    </row>
    <row r="183" spans="1:4" x14ac:dyDescent="0.25">
      <c r="A183" t="s">
        <v>236</v>
      </c>
      <c r="B183" t="s">
        <v>237</v>
      </c>
      <c r="C183" t="str">
        <f>"5EME2"</f>
        <v>5EME2</v>
      </c>
      <c r="D183" t="s">
        <v>316</v>
      </c>
    </row>
    <row r="184" spans="1:4" x14ac:dyDescent="0.25">
      <c r="A184" t="s">
        <v>245</v>
      </c>
      <c r="B184" t="s">
        <v>246</v>
      </c>
      <c r="C184" t="s">
        <v>334</v>
      </c>
      <c r="D184" t="s">
        <v>316</v>
      </c>
    </row>
    <row r="185" spans="1:4" x14ac:dyDescent="0.25">
      <c r="A185" t="s">
        <v>278</v>
      </c>
      <c r="B185" t="s">
        <v>279</v>
      </c>
      <c r="C185" t="str">
        <f>"6EME2"</f>
        <v>6EME2</v>
      </c>
      <c r="D185" t="s">
        <v>316</v>
      </c>
    </row>
    <row r="186" spans="1:4" x14ac:dyDescent="0.25">
      <c r="A186" s="10" t="s">
        <v>41</v>
      </c>
      <c r="B186" s="10" t="s">
        <v>5</v>
      </c>
      <c r="C186" s="10" t="str">
        <f>"3EME1"</f>
        <v>3EME1</v>
      </c>
      <c r="D186" t="s">
        <v>317</v>
      </c>
    </row>
    <row r="187" spans="1:4" x14ac:dyDescent="0.25">
      <c r="A187" s="10" t="s">
        <v>108</v>
      </c>
      <c r="B187" s="10" t="s">
        <v>109</v>
      </c>
      <c r="C187" s="10" t="str">
        <f>"4EME1"</f>
        <v>4EME1</v>
      </c>
      <c r="D187" t="s">
        <v>317</v>
      </c>
    </row>
    <row r="188" spans="1:4" x14ac:dyDescent="0.25">
      <c r="A188" t="s">
        <v>183</v>
      </c>
      <c r="B188" t="s">
        <v>10</v>
      </c>
      <c r="C188" t="str">
        <f>"5EME1"</f>
        <v>5EME1</v>
      </c>
      <c r="D188" t="s">
        <v>318</v>
      </c>
    </row>
    <row r="189" spans="1:4" x14ac:dyDescent="0.25">
      <c r="A189" t="s">
        <v>219</v>
      </c>
      <c r="B189" t="s">
        <v>220</v>
      </c>
      <c r="C189" t="str">
        <f>"5EME2"</f>
        <v>5EME2</v>
      </c>
      <c r="D189" s="2" t="s">
        <v>318</v>
      </c>
    </row>
    <row r="190" spans="1:4" x14ac:dyDescent="0.25">
      <c r="A190" t="s">
        <v>265</v>
      </c>
      <c r="B190" t="s">
        <v>147</v>
      </c>
      <c r="C190" t="s">
        <v>334</v>
      </c>
      <c r="D190" t="s">
        <v>318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92:D201 D205:D490 D139:D156 D89:D113">
      <formula1>Listeateliers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17" workbookViewId="0">
      <selection activeCell="A53" sqref="A53:C65"/>
    </sheetView>
  </sheetViews>
  <sheetFormatPr baseColWidth="10" defaultRowHeight="15" x14ac:dyDescent="0.25"/>
  <cols>
    <col min="4" max="4" width="30.28515625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13</v>
      </c>
    </row>
    <row r="2" spans="1:4" x14ac:dyDescent="0.25">
      <c r="A2" t="s">
        <v>79</v>
      </c>
      <c r="B2" t="s">
        <v>80</v>
      </c>
      <c r="C2" t="str">
        <f>"3EME2"</f>
        <v>3EME2</v>
      </c>
      <c r="D2" s="2" t="s">
        <v>310</v>
      </c>
    </row>
    <row r="3" spans="1:4" x14ac:dyDescent="0.25">
      <c r="A3" t="s">
        <v>86</v>
      </c>
      <c r="B3" t="s">
        <v>87</v>
      </c>
      <c r="C3" t="str">
        <f>"3EME3"</f>
        <v>3EME3</v>
      </c>
      <c r="D3" t="s">
        <v>310</v>
      </c>
    </row>
    <row r="4" spans="1:4" x14ac:dyDescent="0.25">
      <c r="A4" t="s">
        <v>96</v>
      </c>
      <c r="B4" t="s">
        <v>97</v>
      </c>
      <c r="C4" t="str">
        <f>"3EME3"</f>
        <v>3EME3</v>
      </c>
      <c r="D4" t="s">
        <v>310</v>
      </c>
    </row>
    <row r="5" spans="1:4" x14ac:dyDescent="0.25">
      <c r="A5" t="s">
        <v>150</v>
      </c>
      <c r="B5" t="s">
        <v>135</v>
      </c>
      <c r="C5" t="str">
        <f>"4EME2"</f>
        <v>4EME2</v>
      </c>
      <c r="D5" s="2" t="s">
        <v>310</v>
      </c>
    </row>
    <row r="6" spans="1:4" x14ac:dyDescent="0.25">
      <c r="A6" t="s">
        <v>188</v>
      </c>
      <c r="B6" t="s">
        <v>189</v>
      </c>
      <c r="C6" t="str">
        <f>"5EME1"</f>
        <v>5EME1</v>
      </c>
      <c r="D6" t="s">
        <v>310</v>
      </c>
    </row>
    <row r="7" spans="1:4" x14ac:dyDescent="0.25">
      <c r="A7" t="s">
        <v>199</v>
      </c>
      <c r="B7" t="s">
        <v>200</v>
      </c>
      <c r="C7" t="str">
        <f>"5EME1"</f>
        <v>5EME1</v>
      </c>
      <c r="D7" t="s">
        <v>310</v>
      </c>
    </row>
    <row r="8" spans="1:4" x14ac:dyDescent="0.25">
      <c r="A8" t="s">
        <v>229</v>
      </c>
      <c r="B8" t="s">
        <v>125</v>
      </c>
      <c r="C8" t="str">
        <f>"5EME2"</f>
        <v>5EME2</v>
      </c>
      <c r="D8" t="s">
        <v>310</v>
      </c>
    </row>
    <row r="9" spans="1:4" x14ac:dyDescent="0.25">
      <c r="A9" t="s">
        <v>73</v>
      </c>
      <c r="B9" t="s">
        <v>63</v>
      </c>
      <c r="C9" t="str">
        <f>"5EME2"</f>
        <v>5EME2</v>
      </c>
      <c r="D9" t="s">
        <v>310</v>
      </c>
    </row>
    <row r="10" spans="1:4" x14ac:dyDescent="0.25">
      <c r="A10" t="s">
        <v>52</v>
      </c>
      <c r="B10" t="s">
        <v>333</v>
      </c>
      <c r="C10" t="s">
        <v>334</v>
      </c>
      <c r="D10" t="s">
        <v>310</v>
      </c>
    </row>
    <row r="11" spans="1:4" x14ac:dyDescent="0.25">
      <c r="A11" t="s">
        <v>134</v>
      </c>
      <c r="B11" t="s">
        <v>6</v>
      </c>
      <c r="C11" t="s">
        <v>334</v>
      </c>
      <c r="D11" t="s">
        <v>310</v>
      </c>
    </row>
    <row r="12" spans="1:4" x14ac:dyDescent="0.25">
      <c r="A12" t="s">
        <v>262</v>
      </c>
      <c r="B12" t="s">
        <v>58</v>
      </c>
      <c r="C12" t="s">
        <v>334</v>
      </c>
      <c r="D12" t="s">
        <v>310</v>
      </c>
    </row>
    <row r="13" spans="1:4" x14ac:dyDescent="0.25">
      <c r="A13" t="s">
        <v>301</v>
      </c>
      <c r="B13" t="s">
        <v>53</v>
      </c>
      <c r="C13" t="str">
        <f>"6EME3"</f>
        <v>6EME3</v>
      </c>
      <c r="D13" t="s">
        <v>310</v>
      </c>
    </row>
    <row r="14" spans="1:4" x14ac:dyDescent="0.25">
      <c r="A14" t="s">
        <v>60</v>
      </c>
      <c r="B14" t="s">
        <v>61</v>
      </c>
      <c r="C14" t="str">
        <f>"3EME2"</f>
        <v>3EME2</v>
      </c>
      <c r="D14" t="s">
        <v>319</v>
      </c>
    </row>
    <row r="15" spans="1:4" x14ac:dyDescent="0.25">
      <c r="A15" t="s">
        <v>128</v>
      </c>
      <c r="B15" t="s">
        <v>58</v>
      </c>
      <c r="C15" t="str">
        <f>"4EME1"</f>
        <v>4EME1</v>
      </c>
      <c r="D15" t="s">
        <v>319</v>
      </c>
    </row>
    <row r="16" spans="1:4" x14ac:dyDescent="0.25">
      <c r="A16" t="s">
        <v>192</v>
      </c>
      <c r="B16" t="s">
        <v>193</v>
      </c>
      <c r="C16" t="str">
        <f>"5EME1"</f>
        <v>5EME1</v>
      </c>
      <c r="D16" t="s">
        <v>319</v>
      </c>
    </row>
    <row r="17" spans="1:4" x14ac:dyDescent="0.25">
      <c r="A17" t="s">
        <v>214</v>
      </c>
      <c r="B17" t="s">
        <v>216</v>
      </c>
      <c r="C17" t="str">
        <f>"5EME2"</f>
        <v>5EME2</v>
      </c>
      <c r="D17" s="2" t="s">
        <v>319</v>
      </c>
    </row>
    <row r="18" spans="1:4" x14ac:dyDescent="0.25">
      <c r="A18" t="s">
        <v>73</v>
      </c>
      <c r="B18" t="s">
        <v>207</v>
      </c>
      <c r="C18" t="str">
        <f>"5EME2"</f>
        <v>5EME2</v>
      </c>
      <c r="D18" t="s">
        <v>319</v>
      </c>
    </row>
    <row r="19" spans="1:4" x14ac:dyDescent="0.25">
      <c r="A19" t="s">
        <v>34</v>
      </c>
      <c r="B19" t="s">
        <v>232</v>
      </c>
      <c r="C19" t="str">
        <f>"5EME2"</f>
        <v>5EME2</v>
      </c>
      <c r="D19" t="s">
        <v>319</v>
      </c>
    </row>
    <row r="20" spans="1:4" x14ac:dyDescent="0.25">
      <c r="A20" t="s">
        <v>255</v>
      </c>
      <c r="B20" t="s">
        <v>256</v>
      </c>
      <c r="C20" t="s">
        <v>334</v>
      </c>
      <c r="D20" t="s">
        <v>319</v>
      </c>
    </row>
    <row r="21" spans="1:4" x14ac:dyDescent="0.25">
      <c r="A21" t="s">
        <v>267</v>
      </c>
      <c r="B21" t="s">
        <v>74</v>
      </c>
      <c r="C21" t="str">
        <f>"6EME2"</f>
        <v>6EME2</v>
      </c>
      <c r="D21" t="s">
        <v>319</v>
      </c>
    </row>
    <row r="22" spans="1:4" x14ac:dyDescent="0.25">
      <c r="A22" t="s">
        <v>268</v>
      </c>
      <c r="B22" t="s">
        <v>4</v>
      </c>
      <c r="C22" t="str">
        <f>"6EME2"</f>
        <v>6EME2</v>
      </c>
      <c r="D22" t="s">
        <v>319</v>
      </c>
    </row>
    <row r="23" spans="1:4" x14ac:dyDescent="0.25">
      <c r="A23" t="s">
        <v>141</v>
      </c>
      <c r="B23" t="s">
        <v>142</v>
      </c>
      <c r="C23" t="str">
        <f>"4EME2"</f>
        <v>4EME2</v>
      </c>
      <c r="D23" s="2" t="s">
        <v>320</v>
      </c>
    </row>
    <row r="24" spans="1:4" x14ac:dyDescent="0.25">
      <c r="A24" t="s">
        <v>171</v>
      </c>
      <c r="B24" t="s">
        <v>172</v>
      </c>
      <c r="C24" t="str">
        <f>"4EME2"</f>
        <v>4EME2</v>
      </c>
      <c r="D24" s="2" t="s">
        <v>320</v>
      </c>
    </row>
    <row r="25" spans="1:4" x14ac:dyDescent="0.25">
      <c r="A25" t="s">
        <v>328</v>
      </c>
      <c r="B25" t="s">
        <v>329</v>
      </c>
      <c r="C25" t="s">
        <v>330</v>
      </c>
      <c r="D25" t="s">
        <v>320</v>
      </c>
    </row>
    <row r="26" spans="1:4" x14ac:dyDescent="0.25">
      <c r="A26" t="s">
        <v>54</v>
      </c>
      <c r="B26" t="s">
        <v>55</v>
      </c>
      <c r="C26" t="str">
        <f>"3EME2"</f>
        <v>3EME2</v>
      </c>
      <c r="D26" s="2" t="s">
        <v>321</v>
      </c>
    </row>
    <row r="27" spans="1:4" x14ac:dyDescent="0.25">
      <c r="A27" t="s">
        <v>66</v>
      </c>
      <c r="B27" t="s">
        <v>67</v>
      </c>
      <c r="C27" t="str">
        <f>"3EME2"</f>
        <v>3EME2</v>
      </c>
      <c r="D27" s="2" t="s">
        <v>321</v>
      </c>
    </row>
    <row r="28" spans="1:4" x14ac:dyDescent="0.25">
      <c r="A28" t="s">
        <v>69</v>
      </c>
      <c r="B28" t="s">
        <v>10</v>
      </c>
      <c r="C28" t="str">
        <f>"3EME2"</f>
        <v>3EME2</v>
      </c>
      <c r="D28" s="2" t="s">
        <v>321</v>
      </c>
    </row>
    <row r="29" spans="1:4" x14ac:dyDescent="0.25">
      <c r="A29" t="s">
        <v>77</v>
      </c>
      <c r="B29" t="s">
        <v>78</v>
      </c>
      <c r="C29" t="str">
        <f>"3EME2"</f>
        <v>3EME2</v>
      </c>
      <c r="D29" s="2" t="s">
        <v>321</v>
      </c>
    </row>
    <row r="30" spans="1:4" x14ac:dyDescent="0.25">
      <c r="A30" t="s">
        <v>84</v>
      </c>
      <c r="B30" t="s">
        <v>85</v>
      </c>
      <c r="C30" t="str">
        <f>"3EME3"</f>
        <v>3EME3</v>
      </c>
      <c r="D30" t="s">
        <v>321</v>
      </c>
    </row>
    <row r="31" spans="1:4" x14ac:dyDescent="0.25">
      <c r="A31" t="s">
        <v>91</v>
      </c>
      <c r="B31" t="s">
        <v>92</v>
      </c>
      <c r="C31" t="str">
        <f>"3EME3"</f>
        <v>3EME3</v>
      </c>
      <c r="D31" t="s">
        <v>321</v>
      </c>
    </row>
    <row r="32" spans="1:4" x14ac:dyDescent="0.25">
      <c r="A32" t="s">
        <v>124</v>
      </c>
      <c r="B32" t="s">
        <v>125</v>
      </c>
      <c r="C32" t="str">
        <f>"4EME1"</f>
        <v>4EME1</v>
      </c>
      <c r="D32" t="s">
        <v>321</v>
      </c>
    </row>
    <row r="33" spans="1:4" x14ac:dyDescent="0.25">
      <c r="A33" t="s">
        <v>134</v>
      </c>
      <c r="B33" t="s">
        <v>135</v>
      </c>
      <c r="C33" t="str">
        <f>"4EME1"</f>
        <v>4EME1</v>
      </c>
      <c r="D33" t="s">
        <v>321</v>
      </c>
    </row>
    <row r="34" spans="1:4" x14ac:dyDescent="0.25">
      <c r="A34" t="s">
        <v>155</v>
      </c>
      <c r="B34" t="s">
        <v>156</v>
      </c>
      <c r="C34" t="str">
        <f>"4EME2"</f>
        <v>4EME2</v>
      </c>
      <c r="D34" t="s">
        <v>321</v>
      </c>
    </row>
    <row r="35" spans="1:4" x14ac:dyDescent="0.25">
      <c r="A35" t="s">
        <v>197</v>
      </c>
      <c r="B35" t="s">
        <v>198</v>
      </c>
      <c r="C35" t="str">
        <f>"5EME1"</f>
        <v>5EME1</v>
      </c>
      <c r="D35" t="s">
        <v>321</v>
      </c>
    </row>
    <row r="36" spans="1:4" x14ac:dyDescent="0.25">
      <c r="A36" t="s">
        <v>77</v>
      </c>
      <c r="B36" t="s">
        <v>205</v>
      </c>
      <c r="C36" t="str">
        <f>"5EME1"</f>
        <v>5EME1</v>
      </c>
      <c r="D36" t="s">
        <v>321</v>
      </c>
    </row>
    <row r="37" spans="1:4" x14ac:dyDescent="0.25">
      <c r="A37" t="s">
        <v>138</v>
      </c>
      <c r="B37" t="s">
        <v>266</v>
      </c>
      <c r="C37" t="s">
        <v>334</v>
      </c>
      <c r="D37" t="s">
        <v>321</v>
      </c>
    </row>
    <row r="38" spans="1:4" x14ac:dyDescent="0.25">
      <c r="A38" t="s">
        <v>269</v>
      </c>
      <c r="B38" t="s">
        <v>270</v>
      </c>
      <c r="C38" t="str">
        <f>"6EME2"</f>
        <v>6EME2</v>
      </c>
      <c r="D38" t="s">
        <v>321</v>
      </c>
    </row>
    <row r="39" spans="1:4" x14ac:dyDescent="0.25">
      <c r="A39" t="s">
        <v>283</v>
      </c>
      <c r="B39" t="s">
        <v>57</v>
      </c>
      <c r="C39" t="str">
        <f>"6EME2"</f>
        <v>6EME2</v>
      </c>
      <c r="D39" t="s">
        <v>321</v>
      </c>
    </row>
    <row r="40" spans="1:4" x14ac:dyDescent="0.25">
      <c r="A40" t="s">
        <v>286</v>
      </c>
      <c r="B40" t="s">
        <v>200</v>
      </c>
      <c r="C40" t="str">
        <f>"6EME2"</f>
        <v>6EME2</v>
      </c>
      <c r="D40" t="s">
        <v>321</v>
      </c>
    </row>
    <row r="41" spans="1:4" x14ac:dyDescent="0.25">
      <c r="A41" t="s">
        <v>293</v>
      </c>
      <c r="B41" t="s">
        <v>294</v>
      </c>
      <c r="C41" t="str">
        <f>"6EME3"</f>
        <v>6EME3</v>
      </c>
      <c r="D41" t="s">
        <v>321</v>
      </c>
    </row>
    <row r="42" spans="1:4" x14ac:dyDescent="0.25">
      <c r="A42" t="s">
        <v>170</v>
      </c>
      <c r="B42" t="s">
        <v>302</v>
      </c>
      <c r="C42" t="str">
        <f>"6EME3"</f>
        <v>6EME3</v>
      </c>
      <c r="D42" t="s">
        <v>321</v>
      </c>
    </row>
    <row r="43" spans="1:4" x14ac:dyDescent="0.25">
      <c r="A43" t="s">
        <v>305</v>
      </c>
      <c r="B43" t="s">
        <v>296</v>
      </c>
      <c r="C43" t="str">
        <f>"6EME3"</f>
        <v>6EME3</v>
      </c>
      <c r="D43" t="s">
        <v>321</v>
      </c>
    </row>
    <row r="44" spans="1:4" x14ac:dyDescent="0.25">
      <c r="A44" t="s">
        <v>56</v>
      </c>
      <c r="B44" t="s">
        <v>57</v>
      </c>
      <c r="C44" t="str">
        <f>"3EME2"</f>
        <v>3EME2</v>
      </c>
      <c r="D44" s="2" t="s">
        <v>322</v>
      </c>
    </row>
    <row r="45" spans="1:4" x14ac:dyDescent="0.25">
      <c r="A45" t="s">
        <v>93</v>
      </c>
      <c r="B45" t="s">
        <v>95</v>
      </c>
      <c r="C45" t="str">
        <f>"3EME3"</f>
        <v>3EME3</v>
      </c>
      <c r="D45" t="s">
        <v>322</v>
      </c>
    </row>
    <row r="46" spans="1:4" x14ac:dyDescent="0.25">
      <c r="A46" t="s">
        <v>98</v>
      </c>
      <c r="B46" t="s">
        <v>7</v>
      </c>
      <c r="C46" t="str">
        <f>"3EME3"</f>
        <v>3EME3</v>
      </c>
      <c r="D46" t="s">
        <v>322</v>
      </c>
    </row>
    <row r="47" spans="1:4" x14ac:dyDescent="0.25">
      <c r="A47" t="s">
        <v>118</v>
      </c>
      <c r="B47" t="s">
        <v>119</v>
      </c>
      <c r="C47" t="str">
        <f>"4EME1"</f>
        <v>4EME1</v>
      </c>
      <c r="D47" t="s">
        <v>322</v>
      </c>
    </row>
    <row r="48" spans="1:4" x14ac:dyDescent="0.25">
      <c r="A48" t="s">
        <v>170</v>
      </c>
      <c r="B48" t="s">
        <v>74</v>
      </c>
      <c r="C48" t="str">
        <f>"4EME2"</f>
        <v>4EME2</v>
      </c>
      <c r="D48" s="2" t="s">
        <v>322</v>
      </c>
    </row>
    <row r="49" spans="1:4" x14ac:dyDescent="0.25">
      <c r="A49" t="s">
        <v>174</v>
      </c>
      <c r="B49" t="s">
        <v>175</v>
      </c>
      <c r="C49" t="str">
        <f>"5EME1"</f>
        <v>5EME1</v>
      </c>
      <c r="D49" t="s">
        <v>322</v>
      </c>
    </row>
    <row r="50" spans="1:4" x14ac:dyDescent="0.25">
      <c r="A50" t="s">
        <v>33</v>
      </c>
      <c r="B50" t="s">
        <v>196</v>
      </c>
      <c r="C50" t="str">
        <f>"5EME1"</f>
        <v>5EME1</v>
      </c>
      <c r="D50" t="s">
        <v>322</v>
      </c>
    </row>
    <row r="51" spans="1:4" x14ac:dyDescent="0.25">
      <c r="A51" t="s">
        <v>234</v>
      </c>
      <c r="B51" t="s">
        <v>235</v>
      </c>
      <c r="C51" t="str">
        <f>"5EME2"</f>
        <v>5EME2</v>
      </c>
      <c r="D51" t="s">
        <v>322</v>
      </c>
    </row>
    <row r="52" spans="1:4" x14ac:dyDescent="0.25">
      <c r="A52" t="s">
        <v>64</v>
      </c>
      <c r="B52" t="s">
        <v>277</v>
      </c>
      <c r="C52" t="str">
        <f>"6EME2"</f>
        <v>6EME2</v>
      </c>
      <c r="D52" t="s">
        <v>322</v>
      </c>
    </row>
    <row r="53" spans="1:4" x14ac:dyDescent="0.25">
      <c r="A53" s="10" t="s">
        <v>19</v>
      </c>
      <c r="B53" s="10" t="s">
        <v>20</v>
      </c>
      <c r="C53" s="10" t="str">
        <f>"3EME1"</f>
        <v>3EME1</v>
      </c>
      <c r="D53" t="s">
        <v>323</v>
      </c>
    </row>
    <row r="54" spans="1:4" x14ac:dyDescent="0.25">
      <c r="A54" s="10" t="s">
        <v>27</v>
      </c>
      <c r="B54" s="10" t="s">
        <v>28</v>
      </c>
      <c r="C54" s="10" t="str">
        <f>"3EME1"</f>
        <v>3EME1</v>
      </c>
      <c r="D54" t="s">
        <v>323</v>
      </c>
    </row>
    <row r="55" spans="1:4" x14ac:dyDescent="0.25">
      <c r="A55" s="10" t="s">
        <v>33</v>
      </c>
      <c r="B55" s="10" t="s">
        <v>9</v>
      </c>
      <c r="C55" s="10" t="str">
        <f>"3EME1"</f>
        <v>3EME1</v>
      </c>
      <c r="D55" t="s">
        <v>323</v>
      </c>
    </row>
    <row r="56" spans="1:4" x14ac:dyDescent="0.25">
      <c r="A56" s="10" t="s">
        <v>35</v>
      </c>
      <c r="B56" s="10" t="s">
        <v>36</v>
      </c>
      <c r="C56" s="10" t="str">
        <f>"3EME1"</f>
        <v>3EME1</v>
      </c>
      <c r="D56" t="s">
        <v>323</v>
      </c>
    </row>
    <row r="57" spans="1:4" x14ac:dyDescent="0.25">
      <c r="A57" s="10" t="s">
        <v>44</v>
      </c>
      <c r="B57" s="10" t="s">
        <v>45</v>
      </c>
      <c r="C57" s="10" t="str">
        <f>"3EME1"</f>
        <v>3EME1</v>
      </c>
      <c r="D57" t="s">
        <v>323</v>
      </c>
    </row>
    <row r="58" spans="1:4" x14ac:dyDescent="0.25">
      <c r="A58" s="10" t="s">
        <v>71</v>
      </c>
      <c r="B58" s="10" t="s">
        <v>72</v>
      </c>
      <c r="C58" s="10" t="str">
        <f>"3EME2"</f>
        <v>3EME2</v>
      </c>
      <c r="D58" s="2" t="s">
        <v>323</v>
      </c>
    </row>
    <row r="59" spans="1:4" x14ac:dyDescent="0.25">
      <c r="A59" s="10" t="s">
        <v>81</v>
      </c>
      <c r="B59" s="10" t="s">
        <v>82</v>
      </c>
      <c r="C59" s="10" t="str">
        <f>"3EME2"</f>
        <v>3EME2</v>
      </c>
      <c r="D59" s="2" t="s">
        <v>323</v>
      </c>
    </row>
    <row r="60" spans="1:4" x14ac:dyDescent="0.25">
      <c r="A60" s="10" t="s">
        <v>117</v>
      </c>
      <c r="B60" s="10" t="s">
        <v>61</v>
      </c>
      <c r="C60" s="10" t="str">
        <f>"4EME1"</f>
        <v>4EME1</v>
      </c>
      <c r="D60" t="s">
        <v>323</v>
      </c>
    </row>
    <row r="61" spans="1:4" x14ac:dyDescent="0.25">
      <c r="A61" s="10" t="s">
        <v>122</v>
      </c>
      <c r="B61" s="10" t="s">
        <v>123</v>
      </c>
      <c r="C61" s="10" t="str">
        <f>"4EME1"</f>
        <v>4EME1</v>
      </c>
      <c r="D61" t="s">
        <v>323</v>
      </c>
    </row>
    <row r="62" spans="1:4" x14ac:dyDescent="0.25">
      <c r="A62" s="10" t="s">
        <v>126</v>
      </c>
      <c r="B62" s="10" t="s">
        <v>127</v>
      </c>
      <c r="C62" s="10" t="str">
        <f>"4EME1"</f>
        <v>4EME1</v>
      </c>
      <c r="D62" t="s">
        <v>323</v>
      </c>
    </row>
    <row r="63" spans="1:4" x14ac:dyDescent="0.25">
      <c r="A63" s="10" t="s">
        <v>204</v>
      </c>
      <c r="B63" s="10" t="s">
        <v>123</v>
      </c>
      <c r="C63" s="10" t="str">
        <f>"5EME1"</f>
        <v>5EME1</v>
      </c>
      <c r="D63" t="s">
        <v>323</v>
      </c>
    </row>
    <row r="64" spans="1:4" x14ac:dyDescent="0.25">
      <c r="A64" s="10" t="s">
        <v>297</v>
      </c>
      <c r="B64" s="10" t="s">
        <v>298</v>
      </c>
      <c r="C64" s="10" t="str">
        <f>"6EME3"</f>
        <v>6EME3</v>
      </c>
      <c r="D64" t="s">
        <v>323</v>
      </c>
    </row>
    <row r="65" spans="1:4" x14ac:dyDescent="0.25">
      <c r="A65" s="10" t="s">
        <v>306</v>
      </c>
      <c r="B65" s="10" t="s">
        <v>307</v>
      </c>
      <c r="C65" s="10" t="str">
        <f>"6EME3"</f>
        <v>6EME3</v>
      </c>
      <c r="D65" t="s">
        <v>323</v>
      </c>
    </row>
    <row r="66" spans="1:4" x14ac:dyDescent="0.25">
      <c r="A66" t="s">
        <v>21</v>
      </c>
      <c r="B66" t="s">
        <v>22</v>
      </c>
      <c r="C66" t="str">
        <f>"3EME1"</f>
        <v>3EME1</v>
      </c>
      <c r="D66" t="s">
        <v>324</v>
      </c>
    </row>
    <row r="67" spans="1:4" x14ac:dyDescent="0.25">
      <c r="A67" t="s">
        <v>31</v>
      </c>
      <c r="B67" t="s">
        <v>32</v>
      </c>
      <c r="C67" t="str">
        <f>"3EME1"</f>
        <v>3EME1</v>
      </c>
      <c r="D67" t="s">
        <v>324</v>
      </c>
    </row>
    <row r="68" spans="1:4" x14ac:dyDescent="0.25">
      <c r="A68" t="s">
        <v>42</v>
      </c>
      <c r="B68" t="s">
        <v>43</v>
      </c>
      <c r="C68" t="str">
        <f>"3EME1"</f>
        <v>3EME1</v>
      </c>
      <c r="D68" t="s">
        <v>324</v>
      </c>
    </row>
    <row r="69" spans="1:4" x14ac:dyDescent="0.25">
      <c r="A69" t="s">
        <v>48</v>
      </c>
      <c r="B69" t="s">
        <v>49</v>
      </c>
      <c r="C69" t="str">
        <f>"3EME1"</f>
        <v>3EME1</v>
      </c>
      <c r="D69" t="s">
        <v>324</v>
      </c>
    </row>
    <row r="70" spans="1:4" x14ac:dyDescent="0.25">
      <c r="A70" t="s">
        <v>21</v>
      </c>
      <c r="B70" t="s">
        <v>59</v>
      </c>
      <c r="C70" t="str">
        <f>"3EME2"</f>
        <v>3EME2</v>
      </c>
      <c r="D70" s="2" t="s">
        <v>324</v>
      </c>
    </row>
    <row r="71" spans="1:4" x14ac:dyDescent="0.25">
      <c r="A71" t="s">
        <v>33</v>
      </c>
      <c r="B71" t="s">
        <v>101</v>
      </c>
      <c r="C71" t="str">
        <f>"3EME3"</f>
        <v>3EME3</v>
      </c>
      <c r="D71" t="s">
        <v>324</v>
      </c>
    </row>
    <row r="72" spans="1:4" x14ac:dyDescent="0.25">
      <c r="A72" t="s">
        <v>106</v>
      </c>
      <c r="B72" t="s">
        <v>107</v>
      </c>
      <c r="C72" t="str">
        <f>"3EME3"</f>
        <v>3EME3</v>
      </c>
      <c r="D72" t="s">
        <v>324</v>
      </c>
    </row>
    <row r="73" spans="1:4" x14ac:dyDescent="0.25">
      <c r="A73" t="s">
        <v>145</v>
      </c>
      <c r="B73" t="s">
        <v>3</v>
      </c>
      <c r="C73" t="str">
        <f>"4EME2"</f>
        <v>4EME2</v>
      </c>
      <c r="D73" s="2" t="s">
        <v>324</v>
      </c>
    </row>
    <row r="74" spans="1:4" x14ac:dyDescent="0.25">
      <c r="A74" t="s">
        <v>146</v>
      </c>
      <c r="B74" t="s">
        <v>147</v>
      </c>
      <c r="C74" t="str">
        <f>"4EME2"</f>
        <v>4EME2</v>
      </c>
      <c r="D74" s="2" t="s">
        <v>324</v>
      </c>
    </row>
    <row r="75" spans="1:4" x14ac:dyDescent="0.25">
      <c r="A75" t="s">
        <v>151</v>
      </c>
      <c r="B75" t="s">
        <v>152</v>
      </c>
      <c r="C75" t="str">
        <f>"4EME2"</f>
        <v>4EME2</v>
      </c>
      <c r="D75" s="2" t="s">
        <v>324</v>
      </c>
    </row>
    <row r="76" spans="1:4" x14ac:dyDescent="0.25">
      <c r="A76" t="s">
        <v>158</v>
      </c>
      <c r="B76" t="s">
        <v>159</v>
      </c>
      <c r="C76" t="str">
        <f>"4EME2"</f>
        <v>4EME2</v>
      </c>
      <c r="D76" s="2" t="s">
        <v>324</v>
      </c>
    </row>
    <row r="77" spans="1:4" x14ac:dyDescent="0.25">
      <c r="A77" t="s">
        <v>178</v>
      </c>
      <c r="B77" t="s">
        <v>180</v>
      </c>
      <c r="C77" t="str">
        <f>"5EME1"</f>
        <v>5EME1</v>
      </c>
      <c r="D77" t="s">
        <v>324</v>
      </c>
    </row>
    <row r="78" spans="1:4" x14ac:dyDescent="0.25">
      <c r="A78" t="s">
        <v>194</v>
      </c>
      <c r="B78" t="s">
        <v>195</v>
      </c>
      <c r="C78" t="str">
        <f>"5EME1"</f>
        <v>5EME1</v>
      </c>
      <c r="D78" t="s">
        <v>324</v>
      </c>
    </row>
    <row r="79" spans="1:4" x14ac:dyDescent="0.25">
      <c r="A79" t="s">
        <v>202</v>
      </c>
      <c r="B79" t="s">
        <v>239</v>
      </c>
      <c r="C79" t="str">
        <f>"5EME2"</f>
        <v>5EME2</v>
      </c>
      <c r="D79" t="s">
        <v>324</v>
      </c>
    </row>
    <row r="80" spans="1:4" x14ac:dyDescent="0.25">
      <c r="A80" t="s">
        <v>240</v>
      </c>
      <c r="B80" t="s">
        <v>241</v>
      </c>
      <c r="C80" t="str">
        <f>"5EME2"</f>
        <v>5EME2</v>
      </c>
      <c r="D80" s="2" t="s">
        <v>324</v>
      </c>
    </row>
    <row r="81" spans="1:4" x14ac:dyDescent="0.25">
      <c r="A81" t="s">
        <v>247</v>
      </c>
      <c r="B81" t="s">
        <v>248</v>
      </c>
      <c r="C81" t="s">
        <v>334</v>
      </c>
      <c r="D81" t="s">
        <v>324</v>
      </c>
    </row>
    <row r="82" spans="1:4" x14ac:dyDescent="0.25">
      <c r="A82" t="s">
        <v>251</v>
      </c>
      <c r="B82" t="s">
        <v>252</v>
      </c>
      <c r="C82" t="s">
        <v>334</v>
      </c>
      <c r="D82" t="s">
        <v>324</v>
      </c>
    </row>
    <row r="83" spans="1:4" x14ac:dyDescent="0.25">
      <c r="A83" t="s">
        <v>25</v>
      </c>
      <c r="B83" t="s">
        <v>200</v>
      </c>
      <c r="C83" t="s">
        <v>334</v>
      </c>
      <c r="D83" t="s">
        <v>324</v>
      </c>
    </row>
    <row r="84" spans="1:4" x14ac:dyDescent="0.25">
      <c r="A84" t="s">
        <v>263</v>
      </c>
      <c r="B84" t="s">
        <v>264</v>
      </c>
      <c r="C84" t="s">
        <v>334</v>
      </c>
      <c r="D84" t="s">
        <v>324</v>
      </c>
    </row>
    <row r="85" spans="1:4" x14ac:dyDescent="0.25">
      <c r="A85" t="s">
        <v>289</v>
      </c>
      <c r="B85" t="s">
        <v>290</v>
      </c>
      <c r="C85" t="str">
        <f>"6EME3"</f>
        <v>6EME3</v>
      </c>
      <c r="D85" t="s">
        <v>324</v>
      </c>
    </row>
    <row r="86" spans="1:4" x14ac:dyDescent="0.25">
      <c r="A86" t="s">
        <v>25</v>
      </c>
      <c r="B86" t="s">
        <v>26</v>
      </c>
      <c r="C86" t="str">
        <f>"3EME1"</f>
        <v>3EME1</v>
      </c>
      <c r="D86" t="s">
        <v>325</v>
      </c>
    </row>
    <row r="87" spans="1:4" x14ac:dyDescent="0.25">
      <c r="A87" t="s">
        <v>39</v>
      </c>
      <c r="B87" t="s">
        <v>40</v>
      </c>
      <c r="C87" t="str">
        <f>"3EME1"</f>
        <v>3EME1</v>
      </c>
      <c r="D87" t="s">
        <v>325</v>
      </c>
    </row>
    <row r="88" spans="1:4" x14ac:dyDescent="0.25">
      <c r="A88" t="s">
        <v>108</v>
      </c>
      <c r="B88" t="s">
        <v>109</v>
      </c>
      <c r="C88" t="str">
        <f>"4EME1"</f>
        <v>4EME1</v>
      </c>
      <c r="D88" t="s">
        <v>325</v>
      </c>
    </row>
    <row r="89" spans="1:4" x14ac:dyDescent="0.25">
      <c r="A89" t="s">
        <v>19</v>
      </c>
      <c r="B89" t="s">
        <v>173</v>
      </c>
      <c r="C89" t="str">
        <f>"5EME1"</f>
        <v>5EME1</v>
      </c>
      <c r="D89" t="s">
        <v>325</v>
      </c>
    </row>
    <row r="90" spans="1:4" x14ac:dyDescent="0.25">
      <c r="A90" t="s">
        <v>214</v>
      </c>
      <c r="B90" t="s">
        <v>215</v>
      </c>
      <c r="C90" t="str">
        <f>"5EME2"</f>
        <v>5EME2</v>
      </c>
      <c r="D90" s="2" t="s">
        <v>325</v>
      </c>
    </row>
    <row r="91" spans="1:4" x14ac:dyDescent="0.25">
      <c r="A91" t="s">
        <v>278</v>
      </c>
      <c r="B91" t="s">
        <v>279</v>
      </c>
      <c r="C91" t="str">
        <f>"6EME2"</f>
        <v>6EME2</v>
      </c>
      <c r="D91" t="s">
        <v>325</v>
      </c>
    </row>
    <row r="92" spans="1:4" x14ac:dyDescent="0.25">
      <c r="A92" t="s">
        <v>284</v>
      </c>
      <c r="B92" t="s">
        <v>285</v>
      </c>
      <c r="C92" t="str">
        <f>"6EME2"</f>
        <v>6EME2</v>
      </c>
      <c r="D92" t="s">
        <v>325</v>
      </c>
    </row>
    <row r="93" spans="1:4" x14ac:dyDescent="0.25">
      <c r="A93" t="s">
        <v>98</v>
      </c>
      <c r="B93" t="s">
        <v>72</v>
      </c>
      <c r="C93" t="str">
        <f>"3EME3"</f>
        <v>3EME3</v>
      </c>
      <c r="D93" t="s">
        <v>326</v>
      </c>
    </row>
    <row r="94" spans="1:4" x14ac:dyDescent="0.25">
      <c r="A94" t="s">
        <v>138</v>
      </c>
      <c r="B94" t="s">
        <v>53</v>
      </c>
      <c r="C94" t="str">
        <f>"4EME1"</f>
        <v>4EME1</v>
      </c>
      <c r="D94" t="s">
        <v>326</v>
      </c>
    </row>
    <row r="95" spans="1:4" x14ac:dyDescent="0.25">
      <c r="A95" t="s">
        <v>153</v>
      </c>
      <c r="B95" t="s">
        <v>154</v>
      </c>
      <c r="C95" t="str">
        <f>"4EME2"</f>
        <v>4EME2</v>
      </c>
      <c r="D95" s="2" t="s">
        <v>326</v>
      </c>
    </row>
    <row r="96" spans="1:4" x14ac:dyDescent="0.25">
      <c r="A96" t="s">
        <v>183</v>
      </c>
      <c r="B96" t="s">
        <v>10</v>
      </c>
      <c r="C96" t="str">
        <f>"5EME1"</f>
        <v>5EME1</v>
      </c>
      <c r="D96" t="s">
        <v>326</v>
      </c>
    </row>
    <row r="97" spans="1:4" x14ac:dyDescent="0.25">
      <c r="A97" t="s">
        <v>199</v>
      </c>
      <c r="B97" t="s">
        <v>47</v>
      </c>
      <c r="C97" t="str">
        <f>"5EME1"</f>
        <v>5EME1</v>
      </c>
      <c r="D97" t="s">
        <v>326</v>
      </c>
    </row>
    <row r="98" spans="1:4" x14ac:dyDescent="0.25">
      <c r="A98" t="s">
        <v>206</v>
      </c>
      <c r="B98" t="s">
        <v>207</v>
      </c>
      <c r="C98" t="str">
        <f>"5EME1"</f>
        <v>5EME1</v>
      </c>
      <c r="D98" t="s">
        <v>326</v>
      </c>
    </row>
    <row r="99" spans="1:4" x14ac:dyDescent="0.25">
      <c r="A99" t="s">
        <v>236</v>
      </c>
      <c r="B99" t="s">
        <v>237</v>
      </c>
      <c r="C99" t="str">
        <f>"5EME2"</f>
        <v>5EME2</v>
      </c>
      <c r="D99" t="s">
        <v>326</v>
      </c>
    </row>
    <row r="100" spans="1:4" x14ac:dyDescent="0.25">
      <c r="A100" t="s">
        <v>245</v>
      </c>
      <c r="B100" t="s">
        <v>246</v>
      </c>
      <c r="C100" t="s">
        <v>334</v>
      </c>
      <c r="D100" t="s">
        <v>326</v>
      </c>
    </row>
    <row r="101" spans="1:4" x14ac:dyDescent="0.25">
      <c r="A101" t="s">
        <v>272</v>
      </c>
      <c r="B101" t="s">
        <v>273</v>
      </c>
      <c r="C101" t="str">
        <f>"6EME2"</f>
        <v>6EME2</v>
      </c>
      <c r="D101" t="s">
        <v>326</v>
      </c>
    </row>
    <row r="102" spans="1:4" x14ac:dyDescent="0.25">
      <c r="A102" t="s">
        <v>37</v>
      </c>
      <c r="B102" t="s">
        <v>51</v>
      </c>
      <c r="C102" t="str">
        <f>"6EME2"</f>
        <v>6EME2</v>
      </c>
      <c r="D102" t="s">
        <v>326</v>
      </c>
    </row>
    <row r="103" spans="1:4" x14ac:dyDescent="0.25">
      <c r="A103" t="s">
        <v>308</v>
      </c>
      <c r="B103" t="s">
        <v>309</v>
      </c>
      <c r="C103" t="str">
        <f>"6EME3"</f>
        <v>6EME3</v>
      </c>
      <c r="D103" t="s">
        <v>326</v>
      </c>
    </row>
    <row r="104" spans="1:4" x14ac:dyDescent="0.25">
      <c r="A104" t="s">
        <v>23</v>
      </c>
      <c r="B104" t="s">
        <v>24</v>
      </c>
      <c r="C104" t="str">
        <f>"3EME1"</f>
        <v>3EME1</v>
      </c>
      <c r="D104" t="s">
        <v>327</v>
      </c>
    </row>
    <row r="105" spans="1:4" x14ac:dyDescent="0.25">
      <c r="A105" t="s">
        <v>93</v>
      </c>
      <c r="B105" t="s">
        <v>94</v>
      </c>
      <c r="C105" t="str">
        <f>"3EME3"</f>
        <v>3EME3</v>
      </c>
      <c r="D105" t="s">
        <v>327</v>
      </c>
    </row>
    <row r="106" spans="1:4" x14ac:dyDescent="0.25">
      <c r="A106" t="s">
        <v>111</v>
      </c>
      <c r="B106" t="s">
        <v>30</v>
      </c>
      <c r="C106" t="str">
        <f>"4EME1"</f>
        <v>4EME1</v>
      </c>
      <c r="D106" t="s">
        <v>327</v>
      </c>
    </row>
    <row r="107" spans="1:4" x14ac:dyDescent="0.25">
      <c r="A107" t="s">
        <v>129</v>
      </c>
      <c r="B107" t="s">
        <v>130</v>
      </c>
      <c r="C107" t="str">
        <f>"4EME1"</f>
        <v>4EME1</v>
      </c>
      <c r="D107" t="s">
        <v>327</v>
      </c>
    </row>
    <row r="108" spans="1:4" x14ac:dyDescent="0.25">
      <c r="A108" t="s">
        <v>132</v>
      </c>
      <c r="B108" t="s">
        <v>133</v>
      </c>
      <c r="C108" t="str">
        <f>"4EME1"</f>
        <v>4EME1</v>
      </c>
      <c r="D108" t="s">
        <v>327</v>
      </c>
    </row>
    <row r="109" spans="1:4" x14ac:dyDescent="0.25">
      <c r="A109" t="s">
        <v>139</v>
      </c>
      <c r="B109" t="s">
        <v>140</v>
      </c>
      <c r="C109" t="str">
        <f>"4EME1"</f>
        <v>4EME1</v>
      </c>
      <c r="D109" t="s">
        <v>327</v>
      </c>
    </row>
    <row r="110" spans="1:4" x14ac:dyDescent="0.25">
      <c r="A110" t="s">
        <v>161</v>
      </c>
      <c r="B110" t="s">
        <v>162</v>
      </c>
      <c r="C110" t="str">
        <f>"4EME2"</f>
        <v>4EME2</v>
      </c>
      <c r="D110" s="2" t="s">
        <v>327</v>
      </c>
    </row>
    <row r="111" spans="1:4" x14ac:dyDescent="0.25">
      <c r="A111" t="s">
        <v>164</v>
      </c>
      <c r="B111" t="s">
        <v>165</v>
      </c>
      <c r="C111" t="str">
        <f>"4EME2"</f>
        <v>4EME2</v>
      </c>
      <c r="D111" s="2" t="s">
        <v>327</v>
      </c>
    </row>
    <row r="112" spans="1:4" x14ac:dyDescent="0.25">
      <c r="A112" t="s">
        <v>146</v>
      </c>
      <c r="B112" t="s">
        <v>176</v>
      </c>
      <c r="C112" t="str">
        <f>"5EME1"</f>
        <v>5EME1</v>
      </c>
      <c r="D112" t="s">
        <v>327</v>
      </c>
    </row>
    <row r="113" spans="1:4" x14ac:dyDescent="0.25">
      <c r="A113" t="s">
        <v>202</v>
      </c>
      <c r="B113" t="s">
        <v>203</v>
      </c>
      <c r="C113" t="str">
        <f>"5EME1"</f>
        <v>5EME1</v>
      </c>
      <c r="D113" t="s">
        <v>327</v>
      </c>
    </row>
    <row r="114" spans="1:4" x14ac:dyDescent="0.25">
      <c r="A114" t="s">
        <v>211</v>
      </c>
      <c r="B114" t="s">
        <v>212</v>
      </c>
      <c r="C114" t="str">
        <f>"5EME2"</f>
        <v>5EME2</v>
      </c>
      <c r="D114" s="2" t="s">
        <v>327</v>
      </c>
    </row>
    <row r="115" spans="1:4" x14ac:dyDescent="0.25">
      <c r="A115" t="s">
        <v>230</v>
      </c>
      <c r="B115" t="s">
        <v>231</v>
      </c>
      <c r="C115" t="str">
        <f>"5EME2"</f>
        <v>5EME2</v>
      </c>
      <c r="D115" t="s">
        <v>327</v>
      </c>
    </row>
    <row r="116" spans="1:4" x14ac:dyDescent="0.25">
      <c r="A116" t="s">
        <v>242</v>
      </c>
      <c r="B116" t="s">
        <v>243</v>
      </c>
      <c r="C116" t="str">
        <f>"5EME2"</f>
        <v>5EME2</v>
      </c>
      <c r="D116" s="2" t="s">
        <v>327</v>
      </c>
    </row>
    <row r="117" spans="1:4" x14ac:dyDescent="0.25">
      <c r="A117" t="s">
        <v>244</v>
      </c>
      <c r="B117" t="s">
        <v>173</v>
      </c>
      <c r="C117" t="str">
        <f>"5EME2"</f>
        <v>5EME2</v>
      </c>
      <c r="D117" s="2" t="s">
        <v>327</v>
      </c>
    </row>
    <row r="118" spans="1:4" x14ac:dyDescent="0.25">
      <c r="A118" t="s">
        <v>83</v>
      </c>
      <c r="B118" t="s">
        <v>249</v>
      </c>
      <c r="C118" t="s">
        <v>334</v>
      </c>
      <c r="D118" t="s">
        <v>327</v>
      </c>
    </row>
    <row r="119" spans="1:4" x14ac:dyDescent="0.25">
      <c r="A119" t="s">
        <v>27</v>
      </c>
      <c r="B119" t="s">
        <v>254</v>
      </c>
      <c r="C119" t="s">
        <v>334</v>
      </c>
      <c r="D119" t="s">
        <v>327</v>
      </c>
    </row>
    <row r="120" spans="1:4" x14ac:dyDescent="0.25">
      <c r="A120" t="s">
        <v>102</v>
      </c>
      <c r="B120" t="s">
        <v>261</v>
      </c>
      <c r="C120" t="s">
        <v>334</v>
      </c>
      <c r="D120" t="s">
        <v>327</v>
      </c>
    </row>
    <row r="121" spans="1:4" x14ac:dyDescent="0.25">
      <c r="A121" t="s">
        <v>287</v>
      </c>
      <c r="B121" t="s">
        <v>288</v>
      </c>
      <c r="C121" t="str">
        <f>"6EME3"</f>
        <v>6EME3</v>
      </c>
      <c r="D121" t="s">
        <v>327</v>
      </c>
    </row>
    <row r="122" spans="1:4" x14ac:dyDescent="0.25">
      <c r="A122" t="s">
        <v>295</v>
      </c>
      <c r="B122" t="s">
        <v>296</v>
      </c>
      <c r="C122" t="str">
        <f>"6EME3"</f>
        <v>6EME3</v>
      </c>
      <c r="D122" t="s">
        <v>327</v>
      </c>
    </row>
    <row r="123" spans="1:4" x14ac:dyDescent="0.25">
      <c r="A123" t="s">
        <v>69</v>
      </c>
      <c r="B123" t="s">
        <v>299</v>
      </c>
      <c r="C123" t="str">
        <f>"6EME3"</f>
        <v>6EME3</v>
      </c>
      <c r="D123" t="s">
        <v>327</v>
      </c>
    </row>
    <row r="124" spans="1:4" x14ac:dyDescent="0.25">
      <c r="A124" t="s">
        <v>164</v>
      </c>
      <c r="B124" t="s">
        <v>300</v>
      </c>
      <c r="C124" t="str">
        <f>"6EME3"</f>
        <v>6EME3</v>
      </c>
      <c r="D124" t="s">
        <v>327</v>
      </c>
    </row>
    <row r="125" spans="1:4" x14ac:dyDescent="0.25">
      <c r="A125" t="s">
        <v>50</v>
      </c>
      <c r="B125" t="s">
        <v>276</v>
      </c>
      <c r="C125" t="str">
        <f>"6EME3"</f>
        <v>6EME3</v>
      </c>
      <c r="D125" t="s">
        <v>327</v>
      </c>
    </row>
    <row r="126" spans="1:4" x14ac:dyDescent="0.25">
      <c r="A126" t="s">
        <v>75</v>
      </c>
      <c r="B126" t="s">
        <v>76</v>
      </c>
      <c r="C126" t="str">
        <f>"3EME2"</f>
        <v>3EME2</v>
      </c>
      <c r="D126" s="2" t="s">
        <v>311</v>
      </c>
    </row>
    <row r="127" spans="1:4" x14ac:dyDescent="0.25">
      <c r="A127" t="s">
        <v>90</v>
      </c>
      <c r="B127" t="s">
        <v>8</v>
      </c>
      <c r="C127" t="str">
        <f>"3EME3"</f>
        <v>3EME3</v>
      </c>
      <c r="D127" t="s">
        <v>311</v>
      </c>
    </row>
    <row r="128" spans="1:4" x14ac:dyDescent="0.25">
      <c r="A128" t="s">
        <v>166</v>
      </c>
      <c r="B128" t="s">
        <v>167</v>
      </c>
      <c r="C128" t="str">
        <f>"4EME2"</f>
        <v>4EME2</v>
      </c>
      <c r="D128" s="2" t="s">
        <v>311</v>
      </c>
    </row>
    <row r="129" spans="1:4" x14ac:dyDescent="0.25">
      <c r="A129" t="s">
        <v>190</v>
      </c>
      <c r="B129" t="s">
        <v>191</v>
      </c>
      <c r="C129" t="str">
        <f>"5EME1"</f>
        <v>5EME1</v>
      </c>
      <c r="D129" t="s">
        <v>311</v>
      </c>
    </row>
    <row r="130" spans="1:4" x14ac:dyDescent="0.25">
      <c r="A130" t="s">
        <v>210</v>
      </c>
      <c r="B130" t="s">
        <v>180</v>
      </c>
      <c r="C130" t="str">
        <f>"5EME1"</f>
        <v>5EME1</v>
      </c>
      <c r="D130" t="s">
        <v>311</v>
      </c>
    </row>
    <row r="131" spans="1:4" x14ac:dyDescent="0.25">
      <c r="A131" t="s">
        <v>194</v>
      </c>
      <c r="B131" t="s">
        <v>228</v>
      </c>
      <c r="C131" t="str">
        <f>"5EME2"</f>
        <v>5EME2</v>
      </c>
      <c r="D131" t="s">
        <v>311</v>
      </c>
    </row>
    <row r="132" spans="1:4" x14ac:dyDescent="0.25">
      <c r="A132" t="s">
        <v>238</v>
      </c>
      <c r="B132" t="s">
        <v>72</v>
      </c>
      <c r="C132" t="str">
        <f>"5EME2"</f>
        <v>5EME2</v>
      </c>
      <c r="D132" t="s">
        <v>311</v>
      </c>
    </row>
    <row r="133" spans="1:4" x14ac:dyDescent="0.25">
      <c r="A133" t="s">
        <v>331</v>
      </c>
      <c r="B133" t="s">
        <v>332</v>
      </c>
      <c r="C133" t="s">
        <v>330</v>
      </c>
      <c r="D133" t="s">
        <v>311</v>
      </c>
    </row>
    <row r="134" spans="1:4" x14ac:dyDescent="0.25">
      <c r="A134" t="s">
        <v>73</v>
      </c>
      <c r="B134" t="s">
        <v>74</v>
      </c>
      <c r="C134" t="str">
        <f>"3EME2"</f>
        <v>3EME2</v>
      </c>
      <c r="D134" s="2" t="s">
        <v>312</v>
      </c>
    </row>
    <row r="135" spans="1:4" x14ac:dyDescent="0.25">
      <c r="A135" t="s">
        <v>88</v>
      </c>
      <c r="B135" t="s">
        <v>89</v>
      </c>
      <c r="C135" t="str">
        <f>"3EME3"</f>
        <v>3EME3</v>
      </c>
      <c r="D135" t="s">
        <v>312</v>
      </c>
    </row>
    <row r="136" spans="1:4" x14ac:dyDescent="0.25">
      <c r="A136" t="s">
        <v>104</v>
      </c>
      <c r="B136" t="s">
        <v>105</v>
      </c>
      <c r="C136" t="str">
        <f>"3EME3"</f>
        <v>3EME3</v>
      </c>
      <c r="D136" t="s">
        <v>312</v>
      </c>
    </row>
    <row r="137" spans="1:4" x14ac:dyDescent="0.25">
      <c r="A137" t="s">
        <v>168</v>
      </c>
      <c r="B137" t="s">
        <v>169</v>
      </c>
      <c r="C137" t="str">
        <f>"4EME2"</f>
        <v>4EME2</v>
      </c>
      <c r="D137" s="2" t="s">
        <v>312</v>
      </c>
    </row>
    <row r="138" spans="1:4" x14ac:dyDescent="0.25">
      <c r="A138" t="s">
        <v>221</v>
      </c>
      <c r="B138" t="s">
        <v>222</v>
      </c>
      <c r="C138" t="str">
        <f>"5EME2"</f>
        <v>5EME2</v>
      </c>
      <c r="D138" t="s">
        <v>312</v>
      </c>
    </row>
    <row r="139" spans="1:4" x14ac:dyDescent="0.25">
      <c r="A139" t="s">
        <v>227</v>
      </c>
      <c r="B139" t="s">
        <v>156</v>
      </c>
      <c r="C139" t="str">
        <f>"5EME2"</f>
        <v>5EME2</v>
      </c>
      <c r="D139" t="s">
        <v>312</v>
      </c>
    </row>
    <row r="140" spans="1:4" x14ac:dyDescent="0.25">
      <c r="A140" t="s">
        <v>25</v>
      </c>
      <c r="B140" t="s">
        <v>253</v>
      </c>
      <c r="C140" t="s">
        <v>334</v>
      </c>
      <c r="D140" t="s">
        <v>312</v>
      </c>
    </row>
    <row r="141" spans="1:4" x14ac:dyDescent="0.25">
      <c r="A141" t="s">
        <v>112</v>
      </c>
      <c r="B141" t="s">
        <v>113</v>
      </c>
      <c r="C141" t="str">
        <f>"4EME1"</f>
        <v>4EME1</v>
      </c>
      <c r="D141" t="s">
        <v>313</v>
      </c>
    </row>
    <row r="142" spans="1:4" x14ac:dyDescent="0.25">
      <c r="A142" t="s">
        <v>116</v>
      </c>
      <c r="B142" t="s">
        <v>76</v>
      </c>
      <c r="C142" t="str">
        <f>"4EME1"</f>
        <v>4EME1</v>
      </c>
      <c r="D142" t="s">
        <v>313</v>
      </c>
    </row>
    <row r="143" spans="1:4" x14ac:dyDescent="0.25">
      <c r="A143" t="s">
        <v>54</v>
      </c>
      <c r="B143" t="s">
        <v>177</v>
      </c>
      <c r="C143" t="str">
        <f>"5EME1"</f>
        <v>5EME1</v>
      </c>
      <c r="D143" t="s">
        <v>313</v>
      </c>
    </row>
    <row r="144" spans="1:4" x14ac:dyDescent="0.25">
      <c r="A144" t="s">
        <v>178</v>
      </c>
      <c r="B144" t="s">
        <v>179</v>
      </c>
      <c r="C144" t="str">
        <f>"5EME1"</f>
        <v>5EME1</v>
      </c>
      <c r="D144" t="s">
        <v>313</v>
      </c>
    </row>
    <row r="145" spans="1:4" x14ac:dyDescent="0.25">
      <c r="A145" t="s">
        <v>181</v>
      </c>
      <c r="B145" t="s">
        <v>182</v>
      </c>
      <c r="C145" t="str">
        <f>"5EME1"</f>
        <v>5EME1</v>
      </c>
      <c r="D145" t="s">
        <v>313</v>
      </c>
    </row>
    <row r="146" spans="1:4" x14ac:dyDescent="0.25">
      <c r="A146" t="s">
        <v>225</v>
      </c>
      <c r="B146" t="s">
        <v>226</v>
      </c>
      <c r="C146" t="str">
        <f>"5EME2"</f>
        <v>5EME2</v>
      </c>
      <c r="D146" t="s">
        <v>313</v>
      </c>
    </row>
    <row r="147" spans="1:4" x14ac:dyDescent="0.25">
      <c r="A147" t="s">
        <v>260</v>
      </c>
      <c r="B147" t="s">
        <v>160</v>
      </c>
      <c r="C147" t="s">
        <v>334</v>
      </c>
      <c r="D147" t="s">
        <v>313</v>
      </c>
    </row>
    <row r="148" spans="1:4" x14ac:dyDescent="0.25">
      <c r="A148" t="s">
        <v>303</v>
      </c>
      <c r="B148" t="s">
        <v>198</v>
      </c>
      <c r="C148" t="str">
        <f>"6EME3"</f>
        <v>6EME3</v>
      </c>
      <c r="D148" t="s">
        <v>313</v>
      </c>
    </row>
    <row r="149" spans="1:4" x14ac:dyDescent="0.25">
      <c r="A149" t="s">
        <v>104</v>
      </c>
      <c r="B149" t="s">
        <v>304</v>
      </c>
      <c r="C149" t="str">
        <f>"6EME3"</f>
        <v>6EME3</v>
      </c>
      <c r="D149" t="s">
        <v>313</v>
      </c>
    </row>
    <row r="150" spans="1:4" x14ac:dyDescent="0.25">
      <c r="A150" s="10" t="s">
        <v>37</v>
      </c>
      <c r="B150" s="10" t="s">
        <v>38</v>
      </c>
      <c r="C150" s="10" t="str">
        <f>"3EME1"</f>
        <v>3EME1</v>
      </c>
      <c r="D150" t="s">
        <v>314</v>
      </c>
    </row>
    <row r="151" spans="1:4" x14ac:dyDescent="0.25">
      <c r="A151" s="10" t="s">
        <v>99</v>
      </c>
      <c r="B151" s="10" t="s">
        <v>100</v>
      </c>
      <c r="C151" s="10" t="str">
        <f>"3EME3"</f>
        <v>3EME3</v>
      </c>
      <c r="D151" t="s">
        <v>314</v>
      </c>
    </row>
    <row r="152" spans="1:4" x14ac:dyDescent="0.25">
      <c r="A152" s="10" t="s">
        <v>110</v>
      </c>
      <c r="B152" s="10" t="s">
        <v>70</v>
      </c>
      <c r="C152" s="10" t="str">
        <f>"4EME1"</f>
        <v>4EME1</v>
      </c>
      <c r="D152" t="s">
        <v>314</v>
      </c>
    </row>
    <row r="153" spans="1:4" x14ac:dyDescent="0.25">
      <c r="A153" s="10" t="s">
        <v>114</v>
      </c>
      <c r="B153" s="10" t="s">
        <v>115</v>
      </c>
      <c r="C153" s="10" t="str">
        <f>"4EME1"</f>
        <v>4EME1</v>
      </c>
      <c r="D153" t="s">
        <v>314</v>
      </c>
    </row>
    <row r="154" spans="1:4" x14ac:dyDescent="0.25">
      <c r="A154" s="10" t="s">
        <v>31</v>
      </c>
      <c r="B154" s="10" t="s">
        <v>131</v>
      </c>
      <c r="C154" s="10" t="str">
        <f>"4EME1"</f>
        <v>4EME1</v>
      </c>
      <c r="D154" t="s">
        <v>314</v>
      </c>
    </row>
    <row r="155" spans="1:4" x14ac:dyDescent="0.25">
      <c r="A155" s="10" t="s">
        <v>136</v>
      </c>
      <c r="B155" s="10" t="s">
        <v>137</v>
      </c>
      <c r="C155" s="10" t="str">
        <f>"4EME1"</f>
        <v>4EME1</v>
      </c>
      <c r="D155" t="s">
        <v>314</v>
      </c>
    </row>
    <row r="156" spans="1:4" x14ac:dyDescent="0.25">
      <c r="A156" s="10" t="s">
        <v>143</v>
      </c>
      <c r="B156" s="10" t="s">
        <v>144</v>
      </c>
      <c r="C156" s="10" t="str">
        <f>"4EME2"</f>
        <v>4EME2</v>
      </c>
      <c r="D156" s="2" t="s">
        <v>314</v>
      </c>
    </row>
    <row r="157" spans="1:4" x14ac:dyDescent="0.25">
      <c r="A157" s="10" t="s">
        <v>148</v>
      </c>
      <c r="B157" s="10" t="s">
        <v>149</v>
      </c>
      <c r="C157" s="10" t="str">
        <f>"4EME2"</f>
        <v>4EME2</v>
      </c>
      <c r="D157" s="2" t="s">
        <v>314</v>
      </c>
    </row>
    <row r="158" spans="1:4" x14ac:dyDescent="0.25">
      <c r="A158" s="10" t="s">
        <v>163</v>
      </c>
      <c r="B158" s="10" t="s">
        <v>58</v>
      </c>
      <c r="C158" s="10" t="str">
        <f>"4EME2"</f>
        <v>4EME2</v>
      </c>
      <c r="D158" s="2" t="s">
        <v>314</v>
      </c>
    </row>
    <row r="159" spans="1:4" x14ac:dyDescent="0.25">
      <c r="A159" s="10" t="s">
        <v>186</v>
      </c>
      <c r="B159" s="10" t="s">
        <v>187</v>
      </c>
      <c r="C159" s="10" t="str">
        <f>"5EME1"</f>
        <v>5EME1</v>
      </c>
      <c r="D159" t="s">
        <v>314</v>
      </c>
    </row>
    <row r="160" spans="1:4" x14ac:dyDescent="0.25">
      <c r="A160" s="10" t="s">
        <v>199</v>
      </c>
      <c r="B160" s="10" t="s">
        <v>201</v>
      </c>
      <c r="C160" s="10" t="str">
        <f>"5EME1"</f>
        <v>5EME1</v>
      </c>
      <c r="D160" t="s">
        <v>314</v>
      </c>
    </row>
    <row r="161" spans="1:4" x14ac:dyDescent="0.25">
      <c r="A161" s="10" t="s">
        <v>223</v>
      </c>
      <c r="B161" s="10" t="s">
        <v>224</v>
      </c>
      <c r="C161" s="10" t="str">
        <f>"5EME2"</f>
        <v>5EME2</v>
      </c>
      <c r="D161" s="2" t="s">
        <v>314</v>
      </c>
    </row>
    <row r="162" spans="1:4" x14ac:dyDescent="0.25">
      <c r="A162" s="10" t="s">
        <v>141</v>
      </c>
      <c r="B162" s="10" t="s">
        <v>127</v>
      </c>
      <c r="C162" s="10" t="str">
        <f>"6EME2"</f>
        <v>6EME2</v>
      </c>
      <c r="D162" t="s">
        <v>314</v>
      </c>
    </row>
    <row r="163" spans="1:4" x14ac:dyDescent="0.25">
      <c r="A163" s="10" t="s">
        <v>274</v>
      </c>
      <c r="B163" s="10" t="s">
        <v>85</v>
      </c>
      <c r="C163" s="10" t="str">
        <f>"6EME2"</f>
        <v>6EME2</v>
      </c>
      <c r="D163" t="s">
        <v>314</v>
      </c>
    </row>
    <row r="164" spans="1:4" x14ac:dyDescent="0.25">
      <c r="A164" s="10" t="s">
        <v>282</v>
      </c>
      <c r="B164" s="10" t="s">
        <v>253</v>
      </c>
      <c r="C164" s="10" t="str">
        <f>"6EME2"</f>
        <v>6EME2</v>
      </c>
      <c r="D164" t="s">
        <v>314</v>
      </c>
    </row>
    <row r="165" spans="1:4" x14ac:dyDescent="0.25">
      <c r="A165" t="s">
        <v>46</v>
      </c>
      <c r="B165" t="s">
        <v>47</v>
      </c>
      <c r="C165" t="str">
        <f>"3EME1"</f>
        <v>3EME1</v>
      </c>
      <c r="D165" t="s">
        <v>315</v>
      </c>
    </row>
    <row r="166" spans="1:4" x14ac:dyDescent="0.25">
      <c r="A166" t="s">
        <v>52</v>
      </c>
      <c r="B166" t="s">
        <v>53</v>
      </c>
      <c r="C166" t="str">
        <f>"3EME2"</f>
        <v>3EME2</v>
      </c>
      <c r="D166" s="2" t="s">
        <v>315</v>
      </c>
    </row>
    <row r="167" spans="1:4" x14ac:dyDescent="0.25">
      <c r="A167" t="s">
        <v>62</v>
      </c>
      <c r="B167" t="s">
        <v>63</v>
      </c>
      <c r="C167" t="str">
        <f>"3EME2"</f>
        <v>3EME2</v>
      </c>
      <c r="D167" s="2" t="s">
        <v>315</v>
      </c>
    </row>
    <row r="168" spans="1:4" x14ac:dyDescent="0.25">
      <c r="A168" t="s">
        <v>64</v>
      </c>
      <c r="B168" t="s">
        <v>65</v>
      </c>
      <c r="C168" t="str">
        <f>"3EME2"</f>
        <v>3EME2</v>
      </c>
      <c r="D168" s="2" t="s">
        <v>315</v>
      </c>
    </row>
    <row r="169" spans="1:4" x14ac:dyDescent="0.25">
      <c r="A169" t="s">
        <v>68</v>
      </c>
      <c r="B169" t="s">
        <v>57</v>
      </c>
      <c r="C169" t="str">
        <f>"3EME2"</f>
        <v>3EME2</v>
      </c>
      <c r="D169" s="2" t="s">
        <v>315</v>
      </c>
    </row>
    <row r="170" spans="1:4" x14ac:dyDescent="0.25">
      <c r="A170" t="s">
        <v>120</v>
      </c>
      <c r="B170" t="s">
        <v>121</v>
      </c>
      <c r="C170" t="str">
        <f>"4EME1"</f>
        <v>4EME1</v>
      </c>
      <c r="D170" t="s">
        <v>315</v>
      </c>
    </row>
    <row r="171" spans="1:4" x14ac:dyDescent="0.25">
      <c r="A171" t="s">
        <v>157</v>
      </c>
      <c r="B171" t="s">
        <v>72</v>
      </c>
      <c r="C171" t="str">
        <f>"4EME2"</f>
        <v>4EME2</v>
      </c>
      <c r="D171" s="2" t="s">
        <v>315</v>
      </c>
    </row>
    <row r="172" spans="1:4" x14ac:dyDescent="0.25">
      <c r="A172" t="s">
        <v>56</v>
      </c>
      <c r="B172" t="s">
        <v>271</v>
      </c>
      <c r="C172" t="str">
        <f>"6EME2"</f>
        <v>6EME2</v>
      </c>
      <c r="D172" t="s">
        <v>315</v>
      </c>
    </row>
    <row r="173" spans="1:4" x14ac:dyDescent="0.25">
      <c r="A173" t="s">
        <v>291</v>
      </c>
      <c r="B173" t="s">
        <v>292</v>
      </c>
      <c r="C173" t="str">
        <f>"6EME3"</f>
        <v>6EME3</v>
      </c>
      <c r="D173" t="s">
        <v>315</v>
      </c>
    </row>
    <row r="174" spans="1:4" x14ac:dyDescent="0.25">
      <c r="A174" t="s">
        <v>29</v>
      </c>
      <c r="B174" t="s">
        <v>30</v>
      </c>
      <c r="C174" t="str">
        <f>"3EME1"</f>
        <v>3EME1</v>
      </c>
      <c r="D174" t="s">
        <v>316</v>
      </c>
    </row>
    <row r="175" spans="1:4" x14ac:dyDescent="0.25">
      <c r="A175" t="s">
        <v>184</v>
      </c>
      <c r="B175" t="s">
        <v>185</v>
      </c>
      <c r="C175" t="str">
        <f>"5EME1"</f>
        <v>5EME1</v>
      </c>
      <c r="D175" t="s">
        <v>316</v>
      </c>
    </row>
    <row r="176" spans="1:4" x14ac:dyDescent="0.25">
      <c r="A176" t="s">
        <v>208</v>
      </c>
      <c r="B176" t="s">
        <v>209</v>
      </c>
      <c r="C176" t="str">
        <f>"5EME1"</f>
        <v>5EME1</v>
      </c>
      <c r="D176" t="s">
        <v>316</v>
      </c>
    </row>
    <row r="177" spans="1:4" x14ac:dyDescent="0.25">
      <c r="A177" t="s">
        <v>217</v>
      </c>
      <c r="B177" t="s">
        <v>218</v>
      </c>
      <c r="C177" t="str">
        <f>"5EME2"</f>
        <v>5EME2</v>
      </c>
      <c r="D177" t="s">
        <v>316</v>
      </c>
    </row>
    <row r="178" spans="1:4" x14ac:dyDescent="0.25">
      <c r="A178" t="s">
        <v>219</v>
      </c>
      <c r="B178" t="s">
        <v>220</v>
      </c>
      <c r="C178" t="str">
        <f>"5EME2"</f>
        <v>5EME2</v>
      </c>
      <c r="D178" s="2" t="s">
        <v>316</v>
      </c>
    </row>
    <row r="179" spans="1:4" x14ac:dyDescent="0.25">
      <c r="A179" t="s">
        <v>93</v>
      </c>
      <c r="B179" t="s">
        <v>38</v>
      </c>
      <c r="C179" t="str">
        <f>"5EME2"</f>
        <v>5EME2</v>
      </c>
      <c r="D179" s="2" t="s">
        <v>316</v>
      </c>
    </row>
    <row r="180" spans="1:4" x14ac:dyDescent="0.25">
      <c r="A180" t="s">
        <v>170</v>
      </c>
      <c r="B180" t="s">
        <v>233</v>
      </c>
      <c r="C180" t="str">
        <f>"5EME2"</f>
        <v>5EME2</v>
      </c>
      <c r="D180" t="s">
        <v>316</v>
      </c>
    </row>
    <row r="181" spans="1:4" x14ac:dyDescent="0.25">
      <c r="A181" t="s">
        <v>257</v>
      </c>
      <c r="B181" t="s">
        <v>258</v>
      </c>
      <c r="C181" t="s">
        <v>334</v>
      </c>
      <c r="D181" t="s">
        <v>316</v>
      </c>
    </row>
    <row r="182" spans="1:4" x14ac:dyDescent="0.25">
      <c r="A182" t="s">
        <v>265</v>
      </c>
      <c r="B182" t="s">
        <v>147</v>
      </c>
      <c r="C182" t="s">
        <v>334</v>
      </c>
      <c r="D182" t="s">
        <v>316</v>
      </c>
    </row>
    <row r="183" spans="1:4" x14ac:dyDescent="0.25">
      <c r="A183" t="s">
        <v>280</v>
      </c>
      <c r="B183" t="s">
        <v>281</v>
      </c>
      <c r="C183" t="str">
        <f>"6EME2"</f>
        <v>6EME2</v>
      </c>
      <c r="D183" t="s">
        <v>316</v>
      </c>
    </row>
    <row r="184" spans="1:4" x14ac:dyDescent="0.25">
      <c r="A184" s="10" t="s">
        <v>83</v>
      </c>
      <c r="B184" s="10" t="s">
        <v>58</v>
      </c>
      <c r="C184" s="10" t="str">
        <f>"3EME3"</f>
        <v>3EME3</v>
      </c>
      <c r="D184" t="s">
        <v>317</v>
      </c>
    </row>
    <row r="185" spans="1:4" x14ac:dyDescent="0.25">
      <c r="A185" t="s">
        <v>41</v>
      </c>
      <c r="B185" t="s">
        <v>5</v>
      </c>
      <c r="C185" t="str">
        <f>"3EME1"</f>
        <v>3EME1</v>
      </c>
      <c r="D185" t="s">
        <v>318</v>
      </c>
    </row>
    <row r="186" spans="1:4" x14ac:dyDescent="0.25">
      <c r="A186" t="s">
        <v>102</v>
      </c>
      <c r="B186" t="s">
        <v>103</v>
      </c>
      <c r="C186" t="str">
        <f>"3EME3"</f>
        <v>3EME3</v>
      </c>
      <c r="D186" t="s">
        <v>318</v>
      </c>
    </row>
    <row r="187" spans="1:4" x14ac:dyDescent="0.25">
      <c r="A187" t="s">
        <v>211</v>
      </c>
      <c r="B187" t="s">
        <v>213</v>
      </c>
      <c r="C187" t="str">
        <f>"5EME2"</f>
        <v>5EME2</v>
      </c>
      <c r="D187" t="s">
        <v>318</v>
      </c>
    </row>
    <row r="188" spans="1:4" x14ac:dyDescent="0.25">
      <c r="A188" t="s">
        <v>112</v>
      </c>
      <c r="B188" t="s">
        <v>250</v>
      </c>
      <c r="C188" t="s">
        <v>334</v>
      </c>
      <c r="D188" t="s">
        <v>318</v>
      </c>
    </row>
    <row r="189" spans="1:4" x14ac:dyDescent="0.25">
      <c r="A189" t="s">
        <v>170</v>
      </c>
      <c r="B189" t="s">
        <v>259</v>
      </c>
      <c r="C189" t="s">
        <v>334</v>
      </c>
      <c r="D189" t="s">
        <v>318</v>
      </c>
    </row>
    <row r="190" spans="1:4" x14ac:dyDescent="0.25">
      <c r="A190" t="s">
        <v>50</v>
      </c>
      <c r="B190" t="s">
        <v>51</v>
      </c>
      <c r="C190" t="str">
        <f>"3EME1"</f>
        <v>3EME1</v>
      </c>
    </row>
    <row r="191" spans="1:4" x14ac:dyDescent="0.25">
      <c r="A191" t="s">
        <v>275</v>
      </c>
      <c r="B191" t="s">
        <v>276</v>
      </c>
      <c r="C191" t="str">
        <f>"6EME2"</f>
        <v>6EME2</v>
      </c>
    </row>
  </sheetData>
  <sortState ref="A2:D191">
    <sortCondition ref="D2:D191"/>
  </sortState>
  <dataValidations count="2">
    <dataValidation type="list" allowBlank="1" showInputMessage="1" showErrorMessage="1" sqref="D157:D175 D19:D88 D114:D138">
      <formula1>Listeateliers</formula1>
      <formula2>0</formula2>
    </dataValidation>
    <dataValidation type="list" allowBlank="1" showInputMessage="1" showErrorMessage="1" sqref="D192:D201 D205:D490 D139:D156 D89:D113">
      <formula1>Listeateliers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REPARTITION FINALE ATELIERS</vt:lpstr>
      <vt:lpstr>Général</vt:lpstr>
      <vt:lpstr>Ateliers</vt:lpstr>
      <vt:lpstr>Choix 1</vt:lpstr>
      <vt:lpstr>Choix 2</vt:lpstr>
      <vt:lpstr>Choix 3</vt:lpstr>
      <vt:lpstr>Choix 4</vt:lpstr>
      <vt:lpstr>Choix 5</vt:lpstr>
      <vt:lpstr>Choix 6</vt:lpstr>
      <vt:lpstr>Choix 7</vt:lpstr>
      <vt:lpstr>Choix 8</vt:lpstr>
      <vt:lpstr>Listeateliers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</dc:creator>
  <cp:lastModifiedBy>Simon DEVESA</cp:lastModifiedBy>
  <cp:lastPrinted>2018-05-10T11:36:13Z</cp:lastPrinted>
  <dcterms:created xsi:type="dcterms:W3CDTF">2012-05-14T08:32:41Z</dcterms:created>
  <dcterms:modified xsi:type="dcterms:W3CDTF">2018-05-14T10:09:15Z</dcterms:modified>
</cp:coreProperties>
</file>