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<sst xmlns="http://schemas.openxmlformats.org/spreadsheetml/2006/main" count="79" uniqueCount="73">
  <si>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VTT</t>
  </si>
  <si>
    <t>Temps</t>
  </si>
  <si>
    <t>Rang</t>
  </si>
  <si>
    <t>CANOE</t>
  </si>
  <si>
    <t>Tir à l'arc</t>
  </si>
  <si>
    <t>Escalade</t>
  </si>
  <si>
    <t>Total</t>
  </si>
  <si>
    <t>Résultats</t>
  </si>
  <si>
    <t>points</t>
  </si>
  <si>
    <t xml:space="preserve">EQUPES </t>
  </si>
  <si>
    <t xml:space="preserve">TRAIL </t>
  </si>
  <si>
    <t>CO</t>
  </si>
  <si>
    <t xml:space="preserve">BLZ M </t>
  </si>
  <si>
    <t>MTA1 M</t>
  </si>
  <si>
    <t xml:space="preserve">MTA2 G </t>
  </si>
  <si>
    <t xml:space="preserve">SCH1 G </t>
  </si>
  <si>
    <t>SCH2 G (2)</t>
  </si>
  <si>
    <t xml:space="preserve">SCH5 G </t>
  </si>
  <si>
    <t>SCH16 (4)</t>
  </si>
  <si>
    <t xml:space="preserve">JR1 G </t>
  </si>
  <si>
    <t xml:space="preserve">JR2 G </t>
  </si>
  <si>
    <t xml:space="preserve">JR3 G </t>
  </si>
  <si>
    <t xml:space="preserve">SV1 G </t>
  </si>
  <si>
    <t xml:space="preserve">SV2 F </t>
  </si>
  <si>
    <t>MTA3 G</t>
  </si>
  <si>
    <t>MTA4 M</t>
  </si>
  <si>
    <t xml:space="preserve">SCH3 M </t>
  </si>
  <si>
    <t xml:space="preserve">SCH4 M </t>
  </si>
  <si>
    <t>SCH6 M</t>
  </si>
  <si>
    <t xml:space="preserve">JR4 G </t>
  </si>
  <si>
    <t xml:space="preserve">JR5 F </t>
  </si>
  <si>
    <t xml:space="preserve">JR6 G </t>
  </si>
  <si>
    <t xml:space="preserve">JR7 G </t>
  </si>
  <si>
    <t xml:space="preserve">SV3 G </t>
  </si>
  <si>
    <t xml:space="preserve">SV4 M </t>
  </si>
  <si>
    <t xml:space="preserve">SV5 F </t>
  </si>
  <si>
    <t xml:space="preserve">MTA5 G </t>
  </si>
  <si>
    <t xml:space="preserve">MTA6 G </t>
  </si>
  <si>
    <t xml:space="preserve">SCH7 G </t>
  </si>
  <si>
    <t xml:space="preserve">SCH8 M </t>
  </si>
  <si>
    <t xml:space="preserve">SCH9 F </t>
  </si>
  <si>
    <t xml:space="preserve">JR8 G </t>
  </si>
  <si>
    <t xml:space="preserve">JR9 G </t>
  </si>
  <si>
    <t>JR10 F</t>
  </si>
  <si>
    <t xml:space="preserve">SV6 F </t>
  </si>
  <si>
    <t xml:space="preserve">SV7 F </t>
  </si>
  <si>
    <t xml:space="preserve">SV8 F </t>
  </si>
  <si>
    <t xml:space="preserve">SV9 M </t>
  </si>
  <si>
    <t xml:space="preserve">MTA7 F </t>
  </si>
  <si>
    <t xml:space="preserve">MTA8 F </t>
  </si>
  <si>
    <t xml:space="preserve">SCH10 F </t>
  </si>
  <si>
    <t xml:space="preserve">SCH11 F </t>
  </si>
  <si>
    <t>SCH12 G</t>
  </si>
  <si>
    <t xml:space="preserve">JR11 M </t>
  </si>
  <si>
    <t xml:space="preserve">JR12 G </t>
  </si>
  <si>
    <t xml:space="preserve">JR13 G </t>
  </si>
  <si>
    <t xml:space="preserve">JR14 F </t>
  </si>
  <si>
    <t xml:space="preserve">SV10 G </t>
  </si>
  <si>
    <t xml:space="preserve">SV11 F </t>
  </si>
  <si>
    <t xml:space="preserve">SV12 G </t>
  </si>
  <si>
    <t xml:space="preserve">MTA9 F </t>
  </si>
  <si>
    <t xml:space="preserve">MTA10 M </t>
  </si>
  <si>
    <t xml:space="preserve">MTA11 F </t>
  </si>
  <si>
    <t xml:space="preserve">SCH13 G </t>
  </si>
  <si>
    <t xml:space="preserve">SCH14 G </t>
  </si>
  <si>
    <t xml:space="preserve">SCH15 F </t>
  </si>
  <si>
    <t xml:space="preserve">JR15 F </t>
  </si>
  <si>
    <t xml:space="preserve">JR16 F </t>
  </si>
  <si>
    <t xml:space="preserve">JR17 G </t>
  </si>
  <si>
    <t xml:space="preserve">JR18 M </t>
  </si>
  <si>
    <t xml:space="preserve">SV13 F </t>
  </si>
  <si>
    <t>SV14 G (2)</t>
  </si>
  <si>
    <t>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</si>
</sst>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h]:mm:ss;@"/>
    <numFmt numFmtId="167" formatCode="[$-409]h:mm:ss\ AM/PM;@"/>
    <numFmt numFmtId="168" formatCode="h:mm:ss;@"/>
    <numFmt numFmtId="169" formatCode="[$-409]h:mm\ AM/PM;@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1" xfId="0" applyFill="1" applyBorder="1" applyAlignment="1">
      <alignment horizontal="center"/>
    </xf>
    <xf numFmtId="166" fontId="2" fillId="24" borderId="19" xfId="0" applyNumberFormat="1" applyFont="1" applyFill="1" applyBorder="1" applyAlignment="1">
      <alignment horizontal="center" vertical="center"/>
    </xf>
    <xf numFmtId="1" fontId="0" fillId="24" borderId="13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6" fontId="2" fillId="7" borderId="19" xfId="0" applyNumberFormat="1" applyFon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66" fontId="2" fillId="2" borderId="19" xfId="0" applyNumberFormat="1" applyFont="1" applyFill="1" applyBorder="1" applyAlignment="1">
      <alignment horizontal="center" vertical="center"/>
    </xf>
    <xf numFmtId="166" fontId="2" fillId="3" borderId="19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="90" zoomScaleNormal="90" zoomScalePageLayoutView="0" workbookViewId="0" topLeftCell="A1">
      <pane ySplit="3" topLeftCell="BM31" activePane="bottomLeft" state="frozen"/>
      <selection pane="topLeft" activeCell="A1" sqref="A1"/>
      <selection pane="bottomLeft" activeCell="K8" sqref="K8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7" bestFit="1" customWidth="1"/>
    <col min="4" max="4" width="11.57421875" style="25" customWidth="1"/>
    <col min="5" max="5" width="11.57421875" style="17" bestFit="1" customWidth="1"/>
    <col min="6" max="6" width="11.57421875" style="25" customWidth="1"/>
    <col min="7" max="7" width="11.57421875" style="17" bestFit="1" customWidth="1"/>
    <col min="8" max="10" width="11.57421875" style="25" customWidth="1"/>
    <col min="11" max="12" width="11.57421875" style="1" customWidth="1"/>
    <col min="13" max="14" width="11.421875" style="1" customWidth="1"/>
    <col min="15" max="16384" width="11.57421875" style="1" customWidth="1"/>
  </cols>
  <sheetData>
    <row r="1" ht="7.5" customHeight="1" thickBot="1"/>
    <row r="2" spans="2:14" s="26" customFormat="1" ht="12.75" customHeight="1">
      <c r="B2" s="12" t="str">
        <f>CONCATENATE(COUNT(B4:B78)," equipes")</f>
        <v>60 equipes</v>
      </c>
      <c r="C2" s="46" t="s">
        <v>0</v>
      </c>
      <c r="D2" s="46"/>
      <c r="E2" s="47" t="s">
        <v>3</v>
      </c>
      <c r="F2" s="47"/>
      <c r="G2" s="47" t="s">
        <v>10</v>
      </c>
      <c r="H2" s="47"/>
      <c r="I2" s="48" t="s">
        <v>11</v>
      </c>
      <c r="J2" s="49"/>
      <c r="K2" s="2" t="s">
        <v>4</v>
      </c>
      <c r="L2" s="2" t="s">
        <v>5</v>
      </c>
      <c r="M2" s="14" t="s">
        <v>7</v>
      </c>
      <c r="N2" s="15"/>
    </row>
    <row r="3" spans="1:14" s="26" customFormat="1" ht="13.5" thickBot="1">
      <c r="A3" s="26" t="s">
        <v>9</v>
      </c>
      <c r="B3" s="13"/>
      <c r="C3" s="18" t="s">
        <v>1</v>
      </c>
      <c r="D3" s="7" t="s">
        <v>8</v>
      </c>
      <c r="E3" s="18" t="s">
        <v>1</v>
      </c>
      <c r="F3" s="7" t="s">
        <v>8</v>
      </c>
      <c r="G3" s="22" t="s">
        <v>1</v>
      </c>
      <c r="H3" s="8" t="s">
        <v>8</v>
      </c>
      <c r="I3" s="22" t="s">
        <v>1</v>
      </c>
      <c r="J3" s="8" t="s">
        <v>8</v>
      </c>
      <c r="K3" s="9"/>
      <c r="L3" s="9"/>
      <c r="M3" s="16" t="s">
        <v>6</v>
      </c>
      <c r="N3" s="16" t="s">
        <v>2</v>
      </c>
    </row>
    <row r="4" spans="1:14" s="32" customFormat="1" ht="12.75">
      <c r="A4" s="1" t="s">
        <v>31</v>
      </c>
      <c r="B4" s="3">
        <v>20</v>
      </c>
      <c r="C4" s="19">
        <v>0.004398148148148148</v>
      </c>
      <c r="D4" s="6">
        <f aca="true" t="shared" si="0" ref="D4:D35">IF($B4&lt;&gt;"",RANK($C4,$C$4:$C$78,0),"")</f>
        <v>52</v>
      </c>
      <c r="E4" s="19">
        <v>0.003252314814814815</v>
      </c>
      <c r="F4" s="6">
        <f aca="true" t="shared" si="1" ref="F4:F35">IF($B4&lt;&gt;"",RANK($E4,$E$4:$E$78,0),"")</f>
        <v>57</v>
      </c>
      <c r="G4" s="19">
        <v>0.006238425925925925</v>
      </c>
      <c r="H4" s="45">
        <f aca="true" t="shared" si="2" ref="H4:H35">IF($B4&lt;&gt;"",RANK($G4,$G$4:$G$78,0),"")</f>
        <v>51</v>
      </c>
      <c r="I4" s="19">
        <v>0.030555555555555555</v>
      </c>
      <c r="J4" s="45">
        <f aca="true" t="shared" si="3" ref="J4:J35">IF($B4&lt;&gt;"",RANK($I4,$I$4:$I$78,0),"")</f>
        <v>58</v>
      </c>
      <c r="K4" s="3">
        <v>23</v>
      </c>
      <c r="L4" s="3">
        <v>26</v>
      </c>
      <c r="M4" s="10">
        <f aca="true" t="shared" si="4" ref="M4:M35">IF($B4&lt;&gt;"",SUM(D4,F4,H4,J4:L4),"")</f>
        <v>267</v>
      </c>
      <c r="N4" s="10">
        <f aca="true" t="shared" si="5" ref="N4:N35">IF($B4&lt;&gt;"",RANK($M4,$M$4:$M$78,0),"")</f>
        <v>1</v>
      </c>
    </row>
    <row r="5" spans="1:14" s="32" customFormat="1" ht="12.75">
      <c r="A5" s="1" t="s">
        <v>29</v>
      </c>
      <c r="B5" s="3">
        <v>18</v>
      </c>
      <c r="C5" s="19">
        <v>0.0044212962962962956</v>
      </c>
      <c r="D5" s="6">
        <f t="shared" si="0"/>
        <v>51</v>
      </c>
      <c r="E5" s="19">
        <v>0.003194444444444444</v>
      </c>
      <c r="F5" s="6">
        <f t="shared" si="1"/>
        <v>58</v>
      </c>
      <c r="G5" s="19">
        <v>0.006018518518518518</v>
      </c>
      <c r="H5" s="6">
        <f t="shared" si="2"/>
        <v>56</v>
      </c>
      <c r="I5" s="19">
        <v>0.03958333333333333</v>
      </c>
      <c r="J5" s="6">
        <f t="shared" si="3"/>
        <v>51</v>
      </c>
      <c r="K5" s="3">
        <v>26</v>
      </c>
      <c r="L5" s="3">
        <v>23</v>
      </c>
      <c r="M5" s="10">
        <f t="shared" si="4"/>
        <v>265</v>
      </c>
      <c r="N5" s="10">
        <f t="shared" si="5"/>
        <v>2</v>
      </c>
    </row>
    <row r="6" spans="1:14" ht="12.75">
      <c r="A6" s="27" t="s">
        <v>21</v>
      </c>
      <c r="B6" s="3">
        <v>10</v>
      </c>
      <c r="C6" s="19">
        <v>0.0036574074074074074</v>
      </c>
      <c r="D6" s="6">
        <f t="shared" si="0"/>
        <v>60</v>
      </c>
      <c r="E6" s="19">
        <v>0.0028124999999999995</v>
      </c>
      <c r="F6" s="6">
        <f t="shared" si="1"/>
        <v>60</v>
      </c>
      <c r="G6" s="19">
        <v>0.005613425925925927</v>
      </c>
      <c r="H6" s="6">
        <f t="shared" si="2"/>
        <v>60</v>
      </c>
      <c r="I6" s="19">
        <v>0.03680555555555556</v>
      </c>
      <c r="J6" s="6">
        <f t="shared" si="3"/>
        <v>53</v>
      </c>
      <c r="K6" s="3">
        <v>5</v>
      </c>
      <c r="L6" s="3">
        <v>25</v>
      </c>
      <c r="M6" s="10">
        <f t="shared" si="4"/>
        <v>263</v>
      </c>
      <c r="N6" s="10">
        <f t="shared" si="5"/>
        <v>3</v>
      </c>
    </row>
    <row r="7" spans="1:14" ht="12.75">
      <c r="A7" s="1" t="s">
        <v>16</v>
      </c>
      <c r="B7" s="3">
        <v>5</v>
      </c>
      <c r="C7" s="19">
        <v>0.003761574074074074</v>
      </c>
      <c r="D7" s="6">
        <f t="shared" si="0"/>
        <v>59</v>
      </c>
      <c r="E7" s="19">
        <v>0.00337962962962963</v>
      </c>
      <c r="F7" s="6">
        <f t="shared" si="1"/>
        <v>52</v>
      </c>
      <c r="G7" s="19">
        <v>0.00650462962962963</v>
      </c>
      <c r="H7" s="6">
        <f t="shared" si="2"/>
        <v>46</v>
      </c>
      <c r="I7" s="19">
        <v>0.03888888888888889</v>
      </c>
      <c r="J7" s="6">
        <f t="shared" si="3"/>
        <v>52</v>
      </c>
      <c r="K7" s="3">
        <v>20</v>
      </c>
      <c r="L7" s="3">
        <v>27</v>
      </c>
      <c r="M7" s="10">
        <f t="shared" si="4"/>
        <v>256</v>
      </c>
      <c r="N7" s="10">
        <f t="shared" si="5"/>
        <v>4</v>
      </c>
    </row>
    <row r="8" spans="1:14" ht="12.75">
      <c r="A8" s="1" t="s">
        <v>41</v>
      </c>
      <c r="B8" s="3">
        <v>30</v>
      </c>
      <c r="C8" s="19">
        <v>0.004363425925925926</v>
      </c>
      <c r="D8" s="6">
        <f t="shared" si="0"/>
        <v>54</v>
      </c>
      <c r="E8" s="19">
        <v>0.003263888888888889</v>
      </c>
      <c r="F8" s="6">
        <f t="shared" si="1"/>
        <v>56</v>
      </c>
      <c r="G8" s="19">
        <v>0.006018518518518518</v>
      </c>
      <c r="H8" s="6">
        <f t="shared" si="2"/>
        <v>56</v>
      </c>
      <c r="I8" s="19">
        <v>0.05347222222222222</v>
      </c>
      <c r="J8" s="6">
        <f t="shared" si="3"/>
        <v>37</v>
      </c>
      <c r="K8" s="3">
        <v>20</v>
      </c>
      <c r="L8" s="3">
        <v>25</v>
      </c>
      <c r="M8" s="10">
        <f t="shared" si="4"/>
        <v>248</v>
      </c>
      <c r="N8" s="10">
        <f t="shared" si="5"/>
        <v>5</v>
      </c>
    </row>
    <row r="9" spans="1:14" ht="12.75">
      <c r="A9" s="1" t="s">
        <v>71</v>
      </c>
      <c r="B9" s="3">
        <v>60</v>
      </c>
      <c r="C9" s="19">
        <v>0.004398148148148148</v>
      </c>
      <c r="D9" s="28">
        <f t="shared" si="0"/>
        <v>52</v>
      </c>
      <c r="E9" s="19">
        <v>0.003530092592592592</v>
      </c>
      <c r="F9" s="28">
        <f t="shared" si="1"/>
        <v>47</v>
      </c>
      <c r="G9" s="19">
        <v>0.006076388888888889</v>
      </c>
      <c r="H9" s="28">
        <f t="shared" si="2"/>
        <v>54</v>
      </c>
      <c r="I9" s="19">
        <v>0.029861111111111113</v>
      </c>
      <c r="J9" s="6">
        <f t="shared" si="3"/>
        <v>59</v>
      </c>
      <c r="K9" s="4">
        <v>11</v>
      </c>
      <c r="L9" s="4">
        <v>25</v>
      </c>
      <c r="M9" s="10">
        <f t="shared" si="4"/>
        <v>248</v>
      </c>
      <c r="N9" s="10">
        <f t="shared" si="5"/>
        <v>5</v>
      </c>
    </row>
    <row r="10" spans="1:14" s="40" customFormat="1" ht="12.75">
      <c r="A10" s="1" t="s">
        <v>68</v>
      </c>
      <c r="B10" s="3">
        <v>57</v>
      </c>
      <c r="C10" s="19">
        <v>0.0038194444444444443</v>
      </c>
      <c r="D10" s="28">
        <f t="shared" si="0"/>
        <v>58</v>
      </c>
      <c r="E10" s="19">
        <v>0.0038425925925925923</v>
      </c>
      <c r="F10" s="28">
        <f t="shared" si="1"/>
        <v>36</v>
      </c>
      <c r="G10" s="19">
        <v>0.005983796296296296</v>
      </c>
      <c r="H10" s="28">
        <f t="shared" si="2"/>
        <v>58</v>
      </c>
      <c r="I10" s="19">
        <v>0.024305555555555556</v>
      </c>
      <c r="J10" s="6">
        <f t="shared" si="3"/>
        <v>60</v>
      </c>
      <c r="K10" s="4">
        <v>20</v>
      </c>
      <c r="L10" s="4">
        <v>15</v>
      </c>
      <c r="M10" s="10">
        <f t="shared" si="4"/>
        <v>247</v>
      </c>
      <c r="N10" s="10">
        <f t="shared" si="5"/>
        <v>7</v>
      </c>
    </row>
    <row r="11" spans="1:14" ht="12.75">
      <c r="A11" s="1" t="s">
        <v>38</v>
      </c>
      <c r="B11" s="3">
        <v>27</v>
      </c>
      <c r="C11" s="19">
        <v>0.004363425925925926</v>
      </c>
      <c r="D11" s="6">
        <f t="shared" si="0"/>
        <v>54</v>
      </c>
      <c r="E11" s="19">
        <v>0.003356481481481481</v>
      </c>
      <c r="F11" s="6">
        <f t="shared" si="1"/>
        <v>54</v>
      </c>
      <c r="G11" s="19">
        <v>0.0063425925925925915</v>
      </c>
      <c r="H11" s="6">
        <f t="shared" si="2"/>
        <v>47</v>
      </c>
      <c r="I11" s="19">
        <v>0.049999999999999996</v>
      </c>
      <c r="J11" s="6">
        <f t="shared" si="3"/>
        <v>40</v>
      </c>
      <c r="K11" s="3">
        <v>20</v>
      </c>
      <c r="L11" s="3">
        <v>27</v>
      </c>
      <c r="M11" s="10">
        <f t="shared" si="4"/>
        <v>242</v>
      </c>
      <c r="N11" s="10">
        <f t="shared" si="5"/>
        <v>8</v>
      </c>
    </row>
    <row r="12" spans="1:14" ht="12.75">
      <c r="A12" s="1" t="s">
        <v>15</v>
      </c>
      <c r="B12" s="3">
        <v>4</v>
      </c>
      <c r="C12" s="19">
        <v>0.004618055555555556</v>
      </c>
      <c r="D12" s="6">
        <f t="shared" si="0"/>
        <v>45</v>
      </c>
      <c r="E12" s="19">
        <v>0.003368055555555555</v>
      </c>
      <c r="F12" s="6">
        <f t="shared" si="1"/>
        <v>53</v>
      </c>
      <c r="G12" s="19">
        <v>0.006053240740740741</v>
      </c>
      <c r="H12" s="6">
        <f t="shared" si="2"/>
        <v>55</v>
      </c>
      <c r="I12" s="19">
        <v>0.05416666666666667</v>
      </c>
      <c r="J12" s="6">
        <f t="shared" si="3"/>
        <v>36</v>
      </c>
      <c r="K12" s="3">
        <v>14</v>
      </c>
      <c r="L12" s="3">
        <v>31</v>
      </c>
      <c r="M12" s="10">
        <f t="shared" si="4"/>
        <v>234</v>
      </c>
      <c r="N12" s="10">
        <f t="shared" si="5"/>
        <v>9</v>
      </c>
    </row>
    <row r="13" spans="1:14" ht="12.75">
      <c r="A13" s="1" t="s">
        <v>19</v>
      </c>
      <c r="B13" s="3">
        <v>8</v>
      </c>
      <c r="C13" s="19">
        <v>0.004479166666666667</v>
      </c>
      <c r="D13" s="6">
        <f t="shared" si="0"/>
        <v>48</v>
      </c>
      <c r="E13" s="19">
        <v>0.003530092592592592</v>
      </c>
      <c r="F13" s="6">
        <f t="shared" si="1"/>
        <v>47</v>
      </c>
      <c r="G13" s="19">
        <v>0.006307870370370371</v>
      </c>
      <c r="H13" s="6">
        <f t="shared" si="2"/>
        <v>49</v>
      </c>
      <c r="I13" s="19">
        <v>0.034722222222222224</v>
      </c>
      <c r="J13" s="6">
        <f t="shared" si="3"/>
        <v>56</v>
      </c>
      <c r="K13" s="3">
        <v>13</v>
      </c>
      <c r="L13" s="3">
        <v>21</v>
      </c>
      <c r="M13" s="10">
        <f t="shared" si="4"/>
        <v>234</v>
      </c>
      <c r="N13" s="10">
        <f t="shared" si="5"/>
        <v>9</v>
      </c>
    </row>
    <row r="14" spans="1:14" ht="12.75">
      <c r="A14" s="1" t="s">
        <v>36</v>
      </c>
      <c r="B14" s="3">
        <v>25</v>
      </c>
      <c r="C14" s="19">
        <v>0.004108796296296297</v>
      </c>
      <c r="D14" s="6">
        <f t="shared" si="0"/>
        <v>57</v>
      </c>
      <c r="E14" s="19">
        <v>0.00318287037037037</v>
      </c>
      <c r="F14" s="6">
        <f t="shared" si="1"/>
        <v>59</v>
      </c>
      <c r="G14" s="19">
        <v>0.005868055555555554</v>
      </c>
      <c r="H14" s="6">
        <f t="shared" si="2"/>
        <v>59</v>
      </c>
      <c r="I14" s="19">
        <v>0.06805555555555555</v>
      </c>
      <c r="J14" s="6">
        <f t="shared" si="3"/>
        <v>24</v>
      </c>
      <c r="K14" s="3">
        <v>5</v>
      </c>
      <c r="L14" s="3">
        <v>27</v>
      </c>
      <c r="M14" s="10">
        <f t="shared" si="4"/>
        <v>231</v>
      </c>
      <c r="N14" s="10">
        <f t="shared" si="5"/>
        <v>11</v>
      </c>
    </row>
    <row r="15" spans="1:14" s="40" customFormat="1" ht="12.75">
      <c r="A15" s="32" t="s">
        <v>13</v>
      </c>
      <c r="B15" s="33">
        <v>2</v>
      </c>
      <c r="C15" s="34">
        <v>0.004791666666666667</v>
      </c>
      <c r="D15" s="35">
        <f t="shared" si="0"/>
        <v>42</v>
      </c>
      <c r="E15" s="34">
        <v>0.0033912037037037036</v>
      </c>
      <c r="F15" s="35">
        <f t="shared" si="1"/>
        <v>51</v>
      </c>
      <c r="G15" s="34">
        <v>0.007245370370370371</v>
      </c>
      <c r="H15" s="35">
        <f t="shared" si="2"/>
        <v>37</v>
      </c>
      <c r="I15" s="34">
        <v>0.04513888888888889</v>
      </c>
      <c r="J15" s="35">
        <f t="shared" si="3"/>
        <v>45</v>
      </c>
      <c r="K15" s="33">
        <v>23</v>
      </c>
      <c r="L15" s="33">
        <v>23</v>
      </c>
      <c r="M15" s="33">
        <f t="shared" si="4"/>
        <v>221</v>
      </c>
      <c r="N15" s="33">
        <f t="shared" si="5"/>
        <v>12</v>
      </c>
    </row>
    <row r="16" spans="1:14" ht="12.75">
      <c r="A16" s="1" t="s">
        <v>20</v>
      </c>
      <c r="B16" s="3">
        <v>9</v>
      </c>
      <c r="C16" s="19">
        <v>0.004456018518518519</v>
      </c>
      <c r="D16" s="6">
        <f t="shared" si="0"/>
        <v>49</v>
      </c>
      <c r="E16" s="19">
        <v>0.0038773148148148143</v>
      </c>
      <c r="F16" s="6">
        <f t="shared" si="1"/>
        <v>35</v>
      </c>
      <c r="G16" s="19">
        <v>0.007523148148148148</v>
      </c>
      <c r="H16" s="6">
        <f t="shared" si="2"/>
        <v>31</v>
      </c>
      <c r="I16" s="19">
        <v>0.036111111111111115</v>
      </c>
      <c r="J16" s="6">
        <f t="shared" si="3"/>
        <v>55</v>
      </c>
      <c r="K16" s="3">
        <v>15</v>
      </c>
      <c r="L16" s="3">
        <v>33</v>
      </c>
      <c r="M16" s="10">
        <f t="shared" si="4"/>
        <v>218</v>
      </c>
      <c r="N16" s="10">
        <f t="shared" si="5"/>
        <v>13</v>
      </c>
    </row>
    <row r="17" spans="1:14" s="32" customFormat="1" ht="12.75">
      <c r="A17" s="1" t="s">
        <v>33</v>
      </c>
      <c r="B17" s="3">
        <v>22</v>
      </c>
      <c r="C17" s="19">
        <v>0.004525462962962963</v>
      </c>
      <c r="D17" s="6">
        <f t="shared" si="0"/>
        <v>47</v>
      </c>
      <c r="E17" s="19">
        <v>0.00369212962962963</v>
      </c>
      <c r="F17" s="6">
        <f t="shared" si="1"/>
        <v>42</v>
      </c>
      <c r="G17" s="19">
        <v>0.006643518518518518</v>
      </c>
      <c r="H17" s="6">
        <f t="shared" si="2"/>
        <v>43</v>
      </c>
      <c r="I17" s="19">
        <v>0.05069444444444445</v>
      </c>
      <c r="J17" s="6">
        <f t="shared" si="3"/>
        <v>39</v>
      </c>
      <c r="K17" s="3">
        <v>21</v>
      </c>
      <c r="L17" s="3">
        <v>20</v>
      </c>
      <c r="M17" s="10">
        <f t="shared" si="4"/>
        <v>212</v>
      </c>
      <c r="N17" s="10">
        <f t="shared" si="5"/>
        <v>14</v>
      </c>
    </row>
    <row r="18" spans="1:14" s="32" customFormat="1" ht="12.75">
      <c r="A18" s="1" t="s">
        <v>32</v>
      </c>
      <c r="B18" s="3">
        <v>21</v>
      </c>
      <c r="C18" s="19">
        <v>0.005532407407407407</v>
      </c>
      <c r="D18" s="6">
        <f t="shared" si="0"/>
        <v>21</v>
      </c>
      <c r="E18" s="19">
        <v>0.0044444444444444444</v>
      </c>
      <c r="F18" s="6">
        <f t="shared" si="1"/>
        <v>19</v>
      </c>
      <c r="G18" s="19">
        <v>0.006238425925925925</v>
      </c>
      <c r="H18" s="6">
        <f t="shared" si="2"/>
        <v>51</v>
      </c>
      <c r="I18" s="19">
        <v>0.034722222222222224</v>
      </c>
      <c r="J18" s="6">
        <f t="shared" si="3"/>
        <v>56</v>
      </c>
      <c r="K18" s="3">
        <v>22</v>
      </c>
      <c r="L18" s="3">
        <v>27</v>
      </c>
      <c r="M18" s="10">
        <f t="shared" si="4"/>
        <v>196</v>
      </c>
      <c r="N18" s="10">
        <f t="shared" si="5"/>
        <v>15</v>
      </c>
    </row>
    <row r="19" spans="1:14" s="32" customFormat="1" ht="12.75">
      <c r="A19" s="1" t="s">
        <v>37</v>
      </c>
      <c r="B19" s="3">
        <v>26</v>
      </c>
      <c r="C19" s="19">
        <v>0.004363425925925926</v>
      </c>
      <c r="D19" s="6">
        <f t="shared" si="0"/>
        <v>54</v>
      </c>
      <c r="E19" s="19">
        <v>0.0037152777777777774</v>
      </c>
      <c r="F19" s="6">
        <f t="shared" si="1"/>
        <v>39</v>
      </c>
      <c r="G19" s="19">
        <v>0.006828703703703704</v>
      </c>
      <c r="H19" s="6">
        <f t="shared" si="2"/>
        <v>42</v>
      </c>
      <c r="I19" s="19">
        <v>0.06944444444444443</v>
      </c>
      <c r="J19" s="6">
        <f t="shared" si="3"/>
        <v>22</v>
      </c>
      <c r="K19" s="3">
        <v>17</v>
      </c>
      <c r="L19" s="3">
        <v>21</v>
      </c>
      <c r="M19" s="10">
        <f t="shared" si="4"/>
        <v>195</v>
      </c>
      <c r="N19" s="10">
        <f t="shared" si="5"/>
        <v>16</v>
      </c>
    </row>
    <row r="20" spans="1:14" s="32" customFormat="1" ht="12.75">
      <c r="A20" s="40" t="s">
        <v>30</v>
      </c>
      <c r="B20" s="37">
        <v>19</v>
      </c>
      <c r="C20" s="38">
        <v>0.005694444444444444</v>
      </c>
      <c r="D20" s="39">
        <f t="shared" si="0"/>
        <v>17</v>
      </c>
      <c r="E20" s="38">
        <v>0.0035416666666666665</v>
      </c>
      <c r="F20" s="39">
        <f t="shared" si="1"/>
        <v>46</v>
      </c>
      <c r="G20" s="38">
        <v>0.0071643518518518514</v>
      </c>
      <c r="H20" s="39">
        <f t="shared" si="2"/>
        <v>38</v>
      </c>
      <c r="I20" s="38">
        <v>0.04513888888888889</v>
      </c>
      <c r="J20" s="39">
        <f t="shared" si="3"/>
        <v>45</v>
      </c>
      <c r="K20" s="37">
        <v>20</v>
      </c>
      <c r="L20" s="37">
        <v>27</v>
      </c>
      <c r="M20" s="37">
        <f t="shared" si="4"/>
        <v>193</v>
      </c>
      <c r="N20" s="37">
        <f t="shared" si="5"/>
        <v>17</v>
      </c>
    </row>
    <row r="21" spans="1:14" ht="12.75">
      <c r="A21" s="1" t="s">
        <v>24</v>
      </c>
      <c r="B21" s="3">
        <v>13</v>
      </c>
      <c r="C21" s="19">
        <v>0.00474537037037037</v>
      </c>
      <c r="D21" s="6">
        <f t="shared" si="0"/>
        <v>43</v>
      </c>
      <c r="E21" s="19">
        <v>0.0036111111111111114</v>
      </c>
      <c r="F21" s="6">
        <f t="shared" si="1"/>
        <v>43</v>
      </c>
      <c r="G21" s="19">
        <v>0.007719907407407408</v>
      </c>
      <c r="H21" s="6">
        <f t="shared" si="2"/>
        <v>25</v>
      </c>
      <c r="I21" s="19">
        <v>0.05486111111111111</v>
      </c>
      <c r="J21" s="6">
        <f t="shared" si="3"/>
        <v>34</v>
      </c>
      <c r="K21" s="3">
        <v>18</v>
      </c>
      <c r="L21" s="3">
        <v>27</v>
      </c>
      <c r="M21" s="10">
        <f t="shared" si="4"/>
        <v>190</v>
      </c>
      <c r="N21" s="10">
        <f t="shared" si="5"/>
        <v>18</v>
      </c>
    </row>
    <row r="22" spans="1:14" s="40" customFormat="1" ht="12.75">
      <c r="A22" s="1" t="s">
        <v>22</v>
      </c>
      <c r="B22" s="3">
        <v>11</v>
      </c>
      <c r="C22" s="19">
        <v>0.005277777777777777</v>
      </c>
      <c r="D22" s="6">
        <f t="shared" si="0"/>
        <v>29</v>
      </c>
      <c r="E22" s="19">
        <v>0.0044212962962962956</v>
      </c>
      <c r="F22" s="6">
        <f t="shared" si="1"/>
        <v>21</v>
      </c>
      <c r="G22" s="19">
        <v>0.006516203703703704</v>
      </c>
      <c r="H22" s="6">
        <f t="shared" si="2"/>
        <v>45</v>
      </c>
      <c r="I22" s="19">
        <v>0.043750000000000004</v>
      </c>
      <c r="J22" s="6">
        <f t="shared" si="3"/>
        <v>50</v>
      </c>
      <c r="K22" s="3">
        <v>18</v>
      </c>
      <c r="L22" s="3">
        <v>25</v>
      </c>
      <c r="M22" s="10">
        <f t="shared" si="4"/>
        <v>188</v>
      </c>
      <c r="N22" s="10">
        <f t="shared" si="5"/>
        <v>19</v>
      </c>
    </row>
    <row r="23" spans="1:14" ht="12.75">
      <c r="A23" s="40" t="s">
        <v>66</v>
      </c>
      <c r="B23" s="37">
        <v>55</v>
      </c>
      <c r="C23" s="38">
        <v>0.005115740740740741</v>
      </c>
      <c r="D23" s="39">
        <f t="shared" si="0"/>
        <v>32</v>
      </c>
      <c r="E23" s="38">
        <v>0.0034606481481481485</v>
      </c>
      <c r="F23" s="39">
        <f t="shared" si="1"/>
        <v>50</v>
      </c>
      <c r="G23" s="38">
        <v>0.008032407407407407</v>
      </c>
      <c r="H23" s="39">
        <f t="shared" si="2"/>
        <v>20</v>
      </c>
      <c r="I23" s="38">
        <v>0.04583333333333334</v>
      </c>
      <c r="J23" s="39">
        <f t="shared" si="3"/>
        <v>44</v>
      </c>
      <c r="K23" s="37">
        <v>15</v>
      </c>
      <c r="L23" s="37">
        <v>22</v>
      </c>
      <c r="M23" s="37">
        <f t="shared" si="4"/>
        <v>183</v>
      </c>
      <c r="N23" s="37">
        <f t="shared" si="5"/>
        <v>20</v>
      </c>
    </row>
    <row r="24" spans="1:14" ht="12.75">
      <c r="A24" s="40" t="s">
        <v>49</v>
      </c>
      <c r="B24" s="37">
        <v>38</v>
      </c>
      <c r="C24" s="38">
        <v>0.005555555555555556</v>
      </c>
      <c r="D24" s="39">
        <f t="shared" si="0"/>
        <v>20</v>
      </c>
      <c r="E24" s="38">
        <v>0.003587962962962963</v>
      </c>
      <c r="F24" s="39">
        <f t="shared" si="1"/>
        <v>44</v>
      </c>
      <c r="G24" s="38">
        <v>0.008136574074074074</v>
      </c>
      <c r="H24" s="39">
        <f t="shared" si="2"/>
        <v>18</v>
      </c>
      <c r="I24" s="38">
        <v>0.03680555555555556</v>
      </c>
      <c r="J24" s="39">
        <f t="shared" si="3"/>
        <v>53</v>
      </c>
      <c r="K24" s="37">
        <v>22</v>
      </c>
      <c r="L24" s="37">
        <v>23</v>
      </c>
      <c r="M24" s="37">
        <f t="shared" si="4"/>
        <v>180</v>
      </c>
      <c r="N24" s="37">
        <f t="shared" si="5"/>
        <v>21</v>
      </c>
    </row>
    <row r="25" spans="1:14" ht="12.75">
      <c r="A25" s="1" t="s">
        <v>42</v>
      </c>
      <c r="B25" s="3">
        <v>31</v>
      </c>
      <c r="C25" s="19">
        <v>0.004861111111111111</v>
      </c>
      <c r="D25" s="6">
        <f t="shared" si="0"/>
        <v>40</v>
      </c>
      <c r="E25" s="19">
        <v>0.004027777777777778</v>
      </c>
      <c r="F25" s="6">
        <f t="shared" si="1"/>
        <v>32</v>
      </c>
      <c r="G25" s="19">
        <v>0.006284722222222223</v>
      </c>
      <c r="H25" s="6">
        <f t="shared" si="2"/>
        <v>50</v>
      </c>
      <c r="I25" s="19">
        <v>0.08611111111111112</v>
      </c>
      <c r="J25" s="6">
        <f t="shared" si="3"/>
        <v>11</v>
      </c>
      <c r="K25" s="3">
        <v>17</v>
      </c>
      <c r="L25" s="3">
        <v>24</v>
      </c>
      <c r="M25" s="10">
        <f t="shared" si="4"/>
        <v>174</v>
      </c>
      <c r="N25" s="10">
        <f t="shared" si="5"/>
        <v>22</v>
      </c>
    </row>
    <row r="26" spans="1:14" s="32" customFormat="1" ht="12.75">
      <c r="A26" s="32" t="s">
        <v>69</v>
      </c>
      <c r="B26" s="33">
        <v>58</v>
      </c>
      <c r="C26" s="34">
        <v>0.005474537037037037</v>
      </c>
      <c r="D26" s="35">
        <f t="shared" si="0"/>
        <v>23</v>
      </c>
      <c r="E26" s="34">
        <v>0.004108796296296297</v>
      </c>
      <c r="F26" s="35">
        <f t="shared" si="1"/>
        <v>31</v>
      </c>
      <c r="G26" s="34">
        <v>0.007141203703703704</v>
      </c>
      <c r="H26" s="35">
        <f t="shared" si="2"/>
        <v>39</v>
      </c>
      <c r="I26" s="34">
        <v>0.044444444444444446</v>
      </c>
      <c r="J26" s="35">
        <f t="shared" si="3"/>
        <v>47</v>
      </c>
      <c r="K26" s="33">
        <v>17</v>
      </c>
      <c r="L26" s="33">
        <v>13</v>
      </c>
      <c r="M26" s="33">
        <f t="shared" si="4"/>
        <v>170</v>
      </c>
      <c r="N26" s="33">
        <f t="shared" si="5"/>
        <v>23</v>
      </c>
    </row>
    <row r="27" spans="1:14" s="40" customFormat="1" ht="12.75">
      <c r="A27" s="32" t="s">
        <v>39</v>
      </c>
      <c r="B27" s="33">
        <v>28</v>
      </c>
      <c r="C27" s="34">
        <v>0.005092592592592592</v>
      </c>
      <c r="D27" s="35">
        <f t="shared" si="0"/>
        <v>33</v>
      </c>
      <c r="E27" s="34">
        <v>0.004571759259259259</v>
      </c>
      <c r="F27" s="35">
        <f t="shared" si="1"/>
        <v>15</v>
      </c>
      <c r="G27" s="34">
        <v>0.006574074074074073</v>
      </c>
      <c r="H27" s="35">
        <f t="shared" si="2"/>
        <v>44</v>
      </c>
      <c r="I27" s="34">
        <v>0.05486111111111111</v>
      </c>
      <c r="J27" s="35">
        <f t="shared" si="3"/>
        <v>34</v>
      </c>
      <c r="K27" s="33">
        <v>20</v>
      </c>
      <c r="L27" s="33">
        <v>22</v>
      </c>
      <c r="M27" s="33">
        <f t="shared" si="4"/>
        <v>168</v>
      </c>
      <c r="N27" s="33">
        <f t="shared" si="5"/>
        <v>24</v>
      </c>
    </row>
    <row r="28" spans="1:14" ht="12.75">
      <c r="A28" s="40" t="s">
        <v>45</v>
      </c>
      <c r="B28" s="37">
        <v>34</v>
      </c>
      <c r="C28" s="38">
        <v>0.004884259259259259</v>
      </c>
      <c r="D28" s="39">
        <f t="shared" si="0"/>
        <v>38</v>
      </c>
      <c r="E28" s="38">
        <v>0.0037037037037037034</v>
      </c>
      <c r="F28" s="39">
        <f t="shared" si="1"/>
        <v>40</v>
      </c>
      <c r="G28" s="38">
        <v>0.007638888888888889</v>
      </c>
      <c r="H28" s="39">
        <f t="shared" si="2"/>
        <v>27</v>
      </c>
      <c r="I28" s="38">
        <v>0.04791666666666666</v>
      </c>
      <c r="J28" s="39">
        <f t="shared" si="3"/>
        <v>43</v>
      </c>
      <c r="K28" s="37">
        <v>15</v>
      </c>
      <c r="L28" s="37">
        <v>5</v>
      </c>
      <c r="M28" s="37">
        <f t="shared" si="4"/>
        <v>168</v>
      </c>
      <c r="N28" s="37">
        <f t="shared" si="5"/>
        <v>24</v>
      </c>
    </row>
    <row r="29" spans="1:14" ht="12.75">
      <c r="A29" s="1" t="s">
        <v>17</v>
      </c>
      <c r="B29" s="3">
        <v>6</v>
      </c>
      <c r="C29" s="19">
        <v>0.004456018518518519</v>
      </c>
      <c r="D29" s="6">
        <f t="shared" si="0"/>
        <v>49</v>
      </c>
      <c r="E29" s="19">
        <v>0.0038888888888888883</v>
      </c>
      <c r="F29" s="6">
        <f t="shared" si="1"/>
        <v>34</v>
      </c>
      <c r="G29" s="19">
        <v>0.006840277777777778</v>
      </c>
      <c r="H29" s="6">
        <f t="shared" si="2"/>
        <v>41</v>
      </c>
      <c r="I29" s="19">
        <v>0.14375000000000002</v>
      </c>
      <c r="J29" s="6">
        <f t="shared" si="3"/>
        <v>5</v>
      </c>
      <c r="K29" s="3">
        <v>18</v>
      </c>
      <c r="L29" s="3">
        <v>21</v>
      </c>
      <c r="M29" s="10">
        <f t="shared" si="4"/>
        <v>168</v>
      </c>
      <c r="N29" s="10">
        <f t="shared" si="5"/>
        <v>24</v>
      </c>
    </row>
    <row r="30" spans="1:14" ht="12.75">
      <c r="A30" s="1" t="s">
        <v>54</v>
      </c>
      <c r="B30" s="3">
        <v>43</v>
      </c>
      <c r="C30" s="19">
        <v>4.125</v>
      </c>
      <c r="D30" s="28">
        <f t="shared" si="0"/>
        <v>1</v>
      </c>
      <c r="E30" s="19">
        <v>0.003298611111111111</v>
      </c>
      <c r="F30" s="28">
        <f t="shared" si="1"/>
        <v>55</v>
      </c>
      <c r="G30" s="19">
        <v>0.006122685185185185</v>
      </c>
      <c r="H30" s="28">
        <f t="shared" si="2"/>
        <v>53</v>
      </c>
      <c r="I30" s="19">
        <v>0.057638888888888885</v>
      </c>
      <c r="J30" s="6">
        <f t="shared" si="3"/>
        <v>30</v>
      </c>
      <c r="K30" s="4">
        <v>22</v>
      </c>
      <c r="L30" s="4">
        <v>6</v>
      </c>
      <c r="M30" s="10">
        <f t="shared" si="4"/>
        <v>167</v>
      </c>
      <c r="N30" s="10">
        <f t="shared" si="5"/>
        <v>27</v>
      </c>
    </row>
    <row r="31" spans="1:14" s="32" customFormat="1" ht="12.75">
      <c r="A31" s="40" t="s">
        <v>43</v>
      </c>
      <c r="B31" s="37">
        <v>32</v>
      </c>
      <c r="C31" s="38">
        <v>0.004895833333333333</v>
      </c>
      <c r="D31" s="39">
        <f t="shared" si="0"/>
        <v>36</v>
      </c>
      <c r="E31" s="38">
        <v>0.0037268518518518514</v>
      </c>
      <c r="F31" s="39">
        <f t="shared" si="1"/>
        <v>38</v>
      </c>
      <c r="G31" s="38">
        <v>0.0077083333333333335</v>
      </c>
      <c r="H31" s="39">
        <f t="shared" si="2"/>
        <v>26</v>
      </c>
      <c r="I31" s="38">
        <v>0.05555555555555555</v>
      </c>
      <c r="J31" s="39">
        <f t="shared" si="3"/>
        <v>31</v>
      </c>
      <c r="K31" s="37">
        <v>7</v>
      </c>
      <c r="L31" s="37">
        <v>26</v>
      </c>
      <c r="M31" s="37">
        <f t="shared" si="4"/>
        <v>164</v>
      </c>
      <c r="N31" s="37">
        <f t="shared" si="5"/>
        <v>28</v>
      </c>
    </row>
    <row r="32" spans="1:14" s="40" customFormat="1" ht="12.75">
      <c r="A32" s="1" t="s">
        <v>63</v>
      </c>
      <c r="B32" s="3">
        <v>52</v>
      </c>
      <c r="C32" s="19">
        <v>0.005497685185185185</v>
      </c>
      <c r="D32" s="28">
        <f t="shared" si="0"/>
        <v>22</v>
      </c>
      <c r="E32" s="19">
        <v>0.005023148148148148</v>
      </c>
      <c r="F32" s="28">
        <f t="shared" si="1"/>
        <v>6</v>
      </c>
      <c r="G32" s="19">
        <v>0.007268518518518519</v>
      </c>
      <c r="H32" s="28">
        <f t="shared" si="2"/>
        <v>35</v>
      </c>
      <c r="I32" s="19">
        <v>0.044444444444444446</v>
      </c>
      <c r="J32" s="6">
        <f t="shared" si="3"/>
        <v>47</v>
      </c>
      <c r="K32" s="4">
        <v>24</v>
      </c>
      <c r="L32" s="4">
        <v>22</v>
      </c>
      <c r="M32" s="10">
        <f t="shared" si="4"/>
        <v>156</v>
      </c>
      <c r="N32" s="10">
        <f t="shared" si="5"/>
        <v>29</v>
      </c>
    </row>
    <row r="33" spans="1:14" ht="12.75">
      <c r="A33" s="1" t="s">
        <v>14</v>
      </c>
      <c r="B33" s="3">
        <v>3</v>
      </c>
      <c r="C33" s="19">
        <v>0.005347222222222222</v>
      </c>
      <c r="D33" s="6">
        <f t="shared" si="0"/>
        <v>26</v>
      </c>
      <c r="E33" s="19">
        <v>0.004143518518518519</v>
      </c>
      <c r="F33" s="6">
        <f t="shared" si="1"/>
        <v>29</v>
      </c>
      <c r="G33" s="19">
        <v>0.007268518518518519</v>
      </c>
      <c r="H33" s="6">
        <f t="shared" si="2"/>
        <v>35</v>
      </c>
      <c r="I33" s="19">
        <v>0.044444444444444446</v>
      </c>
      <c r="J33" s="6">
        <f t="shared" si="3"/>
        <v>47</v>
      </c>
      <c r="K33" s="3">
        <v>15</v>
      </c>
      <c r="L33" s="3">
        <v>3</v>
      </c>
      <c r="M33" s="10">
        <f t="shared" si="4"/>
        <v>155</v>
      </c>
      <c r="N33" s="10">
        <f t="shared" si="5"/>
        <v>30</v>
      </c>
    </row>
    <row r="34" spans="1:14" ht="12.75">
      <c r="A34" s="1" t="s">
        <v>59</v>
      </c>
      <c r="B34" s="3">
        <v>48</v>
      </c>
      <c r="C34" s="19">
        <v>0.004872685185185186</v>
      </c>
      <c r="D34" s="28">
        <f t="shared" si="0"/>
        <v>39</v>
      </c>
      <c r="E34" s="19">
        <v>0.004791666666666667</v>
      </c>
      <c r="F34" s="28">
        <f t="shared" si="1"/>
        <v>10</v>
      </c>
      <c r="G34" s="19">
        <v>0.007141203703703704</v>
      </c>
      <c r="H34" s="28">
        <f t="shared" si="2"/>
        <v>39</v>
      </c>
      <c r="I34" s="19">
        <v>0.04861111111111111</v>
      </c>
      <c r="J34" s="6">
        <f t="shared" si="3"/>
        <v>41</v>
      </c>
      <c r="K34" s="4">
        <v>10</v>
      </c>
      <c r="L34" s="4">
        <v>13</v>
      </c>
      <c r="M34" s="10">
        <f t="shared" si="4"/>
        <v>152</v>
      </c>
      <c r="N34" s="10">
        <f t="shared" si="5"/>
        <v>31</v>
      </c>
    </row>
    <row r="35" spans="1:14" s="40" customFormat="1" ht="12.75">
      <c r="A35" s="40" t="s">
        <v>67</v>
      </c>
      <c r="B35" s="37">
        <v>56</v>
      </c>
      <c r="C35" s="38">
        <v>0.005069444444444444</v>
      </c>
      <c r="D35" s="39">
        <f t="shared" si="0"/>
        <v>34</v>
      </c>
      <c r="E35" s="38">
        <v>0.003483796296296296</v>
      </c>
      <c r="F35" s="39">
        <f t="shared" si="1"/>
        <v>49</v>
      </c>
      <c r="G35" s="38">
        <v>0.008159722222222223</v>
      </c>
      <c r="H35" s="39">
        <f t="shared" si="2"/>
        <v>16</v>
      </c>
      <c r="I35" s="38">
        <v>0.07777777777777778</v>
      </c>
      <c r="J35" s="39">
        <f t="shared" si="3"/>
        <v>16</v>
      </c>
      <c r="K35" s="37">
        <v>16</v>
      </c>
      <c r="L35" s="37">
        <v>20</v>
      </c>
      <c r="M35" s="37">
        <f t="shared" si="4"/>
        <v>151</v>
      </c>
      <c r="N35" s="37">
        <f t="shared" si="5"/>
        <v>32</v>
      </c>
    </row>
    <row r="36" spans="1:14" s="40" customFormat="1" ht="12.75">
      <c r="A36" s="36" t="s">
        <v>53</v>
      </c>
      <c r="B36" s="33">
        <v>42</v>
      </c>
      <c r="C36" s="34">
        <v>0.004895833333333333</v>
      </c>
      <c r="D36" s="35">
        <f aca="true" t="shared" si="6" ref="D36:D67">IF($B36&lt;&gt;"",RANK($C36,$C$4:$C$78,0),"")</f>
        <v>36</v>
      </c>
      <c r="E36" s="34">
        <v>0.004513888888888889</v>
      </c>
      <c r="F36" s="35">
        <f aca="true" t="shared" si="7" ref="F36:F67">IF($B36&lt;&gt;"",RANK($E36,$E$4:$E$78,0),"")</f>
        <v>16</v>
      </c>
      <c r="G36" s="34">
        <v>0.007638888888888889</v>
      </c>
      <c r="H36" s="35">
        <f aca="true" t="shared" si="8" ref="H36:H67">IF($B36&lt;&gt;"",RANK($G36,$G$4:$G$78,0),"")</f>
        <v>27</v>
      </c>
      <c r="I36" s="34">
        <v>0.05555555555555555</v>
      </c>
      <c r="J36" s="35">
        <f aca="true" t="shared" si="9" ref="J36:J63">IF($B36&lt;&gt;"",RANK($I36,$I$4:$I$78,0),"")</f>
        <v>31</v>
      </c>
      <c r="K36" s="33">
        <v>16</v>
      </c>
      <c r="L36" s="33">
        <v>23</v>
      </c>
      <c r="M36" s="33">
        <f aca="true" t="shared" si="10" ref="M36:M67">IF($B36&lt;&gt;"",SUM(D36,F36,H36,J36:L36),"")</f>
        <v>149</v>
      </c>
      <c r="N36" s="33">
        <f aca="true" t="shared" si="11" ref="N36:N67">IF($B36&lt;&gt;"",RANK($M36,$M$4:$M$78,0),"")</f>
        <v>33</v>
      </c>
    </row>
    <row r="37" spans="1:14" s="40" customFormat="1" ht="12.75">
      <c r="A37" s="32" t="s">
        <v>12</v>
      </c>
      <c r="B37" s="33">
        <v>1</v>
      </c>
      <c r="C37" s="34">
        <v>0.004930555555555555</v>
      </c>
      <c r="D37" s="35">
        <f t="shared" si="6"/>
        <v>35</v>
      </c>
      <c r="E37" s="34">
        <v>0.004212962962962963</v>
      </c>
      <c r="F37" s="35">
        <f t="shared" si="7"/>
        <v>27</v>
      </c>
      <c r="G37" s="34">
        <v>0.007314814814814815</v>
      </c>
      <c r="H37" s="35">
        <f t="shared" si="8"/>
        <v>34</v>
      </c>
      <c r="I37" s="34">
        <v>0.08194444444444444</v>
      </c>
      <c r="J37" s="35">
        <f t="shared" si="9"/>
        <v>14</v>
      </c>
      <c r="K37" s="33">
        <v>12</v>
      </c>
      <c r="L37" s="33">
        <v>23</v>
      </c>
      <c r="M37" s="33">
        <f t="shared" si="10"/>
        <v>145</v>
      </c>
      <c r="N37" s="33">
        <f t="shared" si="11"/>
        <v>34</v>
      </c>
    </row>
    <row r="38" spans="1:14" s="40" customFormat="1" ht="12.75">
      <c r="A38" s="32" t="s">
        <v>47</v>
      </c>
      <c r="B38" s="33">
        <v>36</v>
      </c>
      <c r="C38" s="34">
        <v>0.004803240740740741</v>
      </c>
      <c r="D38" s="35">
        <f t="shared" si="6"/>
        <v>41</v>
      </c>
      <c r="E38" s="34">
        <v>0.004710648148148148</v>
      </c>
      <c r="F38" s="35">
        <f t="shared" si="7"/>
        <v>13</v>
      </c>
      <c r="G38" s="34">
        <v>0.007395833333333334</v>
      </c>
      <c r="H38" s="35">
        <f t="shared" si="8"/>
        <v>32</v>
      </c>
      <c r="I38" s="34">
        <v>0.06944444444444443</v>
      </c>
      <c r="J38" s="35">
        <f t="shared" si="9"/>
        <v>22</v>
      </c>
      <c r="K38" s="33">
        <v>21</v>
      </c>
      <c r="L38" s="33">
        <v>13</v>
      </c>
      <c r="M38" s="33">
        <f t="shared" si="10"/>
        <v>142</v>
      </c>
      <c r="N38" s="33">
        <f t="shared" si="11"/>
        <v>35</v>
      </c>
    </row>
    <row r="39" spans="1:14" s="32" customFormat="1" ht="12.75">
      <c r="A39" s="1" t="s">
        <v>57</v>
      </c>
      <c r="B39" s="3">
        <v>46</v>
      </c>
      <c r="C39" s="19">
        <v>0.005231481481481482</v>
      </c>
      <c r="D39" s="28">
        <f t="shared" si="6"/>
        <v>31</v>
      </c>
      <c r="E39" s="19">
        <v>0.004363425925925926</v>
      </c>
      <c r="F39" s="28">
        <f t="shared" si="7"/>
        <v>23</v>
      </c>
      <c r="G39" s="19">
        <v>0.008414351851851852</v>
      </c>
      <c r="H39" s="28">
        <f t="shared" si="8"/>
        <v>11</v>
      </c>
      <c r="I39" s="19">
        <v>0.04861111111111111</v>
      </c>
      <c r="J39" s="6">
        <f t="shared" si="9"/>
        <v>41</v>
      </c>
      <c r="K39" s="4">
        <v>23</v>
      </c>
      <c r="L39" s="4">
        <v>12</v>
      </c>
      <c r="M39" s="10">
        <f t="shared" si="10"/>
        <v>141</v>
      </c>
      <c r="N39" s="10">
        <f t="shared" si="11"/>
        <v>36</v>
      </c>
    </row>
    <row r="40" spans="1:14" s="40" customFormat="1" ht="12.75">
      <c r="A40" s="27" t="s">
        <v>52</v>
      </c>
      <c r="B40" s="3">
        <v>41</v>
      </c>
      <c r="C40" s="19">
        <v>0.004652777777777777</v>
      </c>
      <c r="D40" s="6">
        <f t="shared" si="6"/>
        <v>44</v>
      </c>
      <c r="E40" s="19">
        <v>0.004722222222222222</v>
      </c>
      <c r="F40" s="6">
        <f t="shared" si="7"/>
        <v>12</v>
      </c>
      <c r="G40" s="19">
        <v>0.007372685185185186</v>
      </c>
      <c r="H40" s="6">
        <f t="shared" si="8"/>
        <v>33</v>
      </c>
      <c r="I40" s="19">
        <v>0.06458333333333334</v>
      </c>
      <c r="J40" s="6">
        <f t="shared" si="9"/>
        <v>27</v>
      </c>
      <c r="K40" s="3">
        <v>13</v>
      </c>
      <c r="L40" s="3">
        <v>11</v>
      </c>
      <c r="M40" s="10">
        <f t="shared" si="10"/>
        <v>140</v>
      </c>
      <c r="N40" s="10">
        <f t="shared" si="11"/>
        <v>37</v>
      </c>
    </row>
    <row r="41" spans="1:14" s="40" customFormat="1" ht="12.75">
      <c r="A41" s="40" t="s">
        <v>46</v>
      </c>
      <c r="B41" s="37">
        <v>35</v>
      </c>
      <c r="C41" s="38">
        <v>0.004571759259259259</v>
      </c>
      <c r="D41" s="39">
        <f t="shared" si="6"/>
        <v>46</v>
      </c>
      <c r="E41" s="38">
        <v>0.0043055555555555555</v>
      </c>
      <c r="F41" s="39">
        <f t="shared" si="7"/>
        <v>25</v>
      </c>
      <c r="G41" s="38">
        <v>0.007928240740740741</v>
      </c>
      <c r="H41" s="39">
        <f t="shared" si="8"/>
        <v>22</v>
      </c>
      <c r="I41" s="38">
        <v>0.08541666666666665</v>
      </c>
      <c r="J41" s="39">
        <f t="shared" si="9"/>
        <v>13</v>
      </c>
      <c r="K41" s="37">
        <v>4</v>
      </c>
      <c r="L41" s="37">
        <v>16</v>
      </c>
      <c r="M41" s="37">
        <f t="shared" si="10"/>
        <v>126</v>
      </c>
      <c r="N41" s="37">
        <f t="shared" si="11"/>
        <v>38</v>
      </c>
    </row>
    <row r="42" spans="1:14" s="40" customFormat="1" ht="12.75">
      <c r="A42" s="1" t="s">
        <v>55</v>
      </c>
      <c r="B42" s="3">
        <v>44</v>
      </c>
      <c r="C42" s="19">
        <v>4.125</v>
      </c>
      <c r="D42" s="28">
        <f t="shared" si="6"/>
        <v>1</v>
      </c>
      <c r="E42" s="19">
        <v>0.004513888888888889</v>
      </c>
      <c r="F42" s="28">
        <f t="shared" si="7"/>
        <v>16</v>
      </c>
      <c r="G42" s="19">
        <v>0.00633101851851852</v>
      </c>
      <c r="H42" s="28">
        <f t="shared" si="8"/>
        <v>48</v>
      </c>
      <c r="I42" s="19">
        <v>0.06597222222222222</v>
      </c>
      <c r="J42" s="6">
        <f t="shared" si="9"/>
        <v>26</v>
      </c>
      <c r="K42" s="4">
        <v>15</v>
      </c>
      <c r="L42" s="4">
        <v>20</v>
      </c>
      <c r="M42" s="10">
        <f t="shared" si="10"/>
        <v>126</v>
      </c>
      <c r="N42" s="10">
        <f t="shared" si="11"/>
        <v>38</v>
      </c>
    </row>
    <row r="43" spans="1:14" s="40" customFormat="1" ht="12.75">
      <c r="A43" s="32" t="s">
        <v>61</v>
      </c>
      <c r="B43" s="33">
        <v>50</v>
      </c>
      <c r="C43" s="34">
        <v>0.00587962962962963</v>
      </c>
      <c r="D43" s="35">
        <f t="shared" si="6"/>
        <v>15</v>
      </c>
      <c r="E43" s="34">
        <v>0.0037037037037037034</v>
      </c>
      <c r="F43" s="35">
        <f t="shared" si="7"/>
        <v>40</v>
      </c>
      <c r="G43" s="34">
        <v>0.008333333333333333</v>
      </c>
      <c r="H43" s="35">
        <f t="shared" si="8"/>
        <v>12</v>
      </c>
      <c r="I43" s="34">
        <v>0.06666666666666667</v>
      </c>
      <c r="J43" s="35">
        <f t="shared" si="9"/>
        <v>25</v>
      </c>
      <c r="K43" s="33" t="s">
        <v>72</v>
      </c>
      <c r="L43" s="33">
        <v>27</v>
      </c>
      <c r="M43" s="33">
        <f t="shared" si="10"/>
        <v>119</v>
      </c>
      <c r="N43" s="33">
        <f t="shared" si="11"/>
        <v>40</v>
      </c>
    </row>
    <row r="44" spans="1:14" ht="12.75">
      <c r="A44" s="40" t="s">
        <v>58</v>
      </c>
      <c r="B44" s="37">
        <v>47</v>
      </c>
      <c r="C44" s="38">
        <v>0.0052662037037037035</v>
      </c>
      <c r="D44" s="39">
        <f t="shared" si="6"/>
        <v>30</v>
      </c>
      <c r="E44" s="38">
        <v>0.004756944444444445</v>
      </c>
      <c r="F44" s="39">
        <f t="shared" si="7"/>
        <v>11</v>
      </c>
      <c r="G44" s="38">
        <v>0.00849537037037037</v>
      </c>
      <c r="H44" s="39">
        <f t="shared" si="8"/>
        <v>9</v>
      </c>
      <c r="I44" s="38">
        <v>0.05555555555555555</v>
      </c>
      <c r="J44" s="39">
        <f t="shared" si="9"/>
        <v>31</v>
      </c>
      <c r="K44" s="37">
        <v>15</v>
      </c>
      <c r="L44" s="37">
        <v>21</v>
      </c>
      <c r="M44" s="37">
        <f t="shared" si="10"/>
        <v>117</v>
      </c>
      <c r="N44" s="37">
        <f t="shared" si="11"/>
        <v>41</v>
      </c>
    </row>
    <row r="45" spans="1:14" s="32" customFormat="1" ht="12.75">
      <c r="A45" s="40" t="s">
        <v>40</v>
      </c>
      <c r="B45" s="37">
        <v>29</v>
      </c>
      <c r="C45" s="38">
        <v>0.006597222222222222</v>
      </c>
      <c r="D45" s="39">
        <f t="shared" si="6"/>
        <v>8</v>
      </c>
      <c r="E45" s="38">
        <v>0.0042592592592592595</v>
      </c>
      <c r="F45" s="39">
        <f t="shared" si="7"/>
        <v>26</v>
      </c>
      <c r="G45" s="38">
        <v>0.007638888888888889</v>
      </c>
      <c r="H45" s="39">
        <f t="shared" si="8"/>
        <v>27</v>
      </c>
      <c r="I45" s="38">
        <v>0.15763888888888888</v>
      </c>
      <c r="J45" s="39">
        <f t="shared" si="9"/>
        <v>4</v>
      </c>
      <c r="K45" s="37">
        <v>21</v>
      </c>
      <c r="L45" s="37">
        <v>31</v>
      </c>
      <c r="M45" s="37">
        <f t="shared" si="10"/>
        <v>117</v>
      </c>
      <c r="N45" s="37">
        <f t="shared" si="11"/>
        <v>41</v>
      </c>
    </row>
    <row r="46" spans="1:14" ht="12.75">
      <c r="A46" s="40" t="s">
        <v>65</v>
      </c>
      <c r="B46" s="37">
        <v>54</v>
      </c>
      <c r="C46" s="38">
        <v>0.005451388888888888</v>
      </c>
      <c r="D46" s="39">
        <f t="shared" si="6"/>
        <v>24</v>
      </c>
      <c r="E46" s="38">
        <v>0.0043518518518518515</v>
      </c>
      <c r="F46" s="39">
        <f t="shared" si="7"/>
        <v>24</v>
      </c>
      <c r="G46" s="38">
        <v>0.008472222222222221</v>
      </c>
      <c r="H46" s="39">
        <f t="shared" si="8"/>
        <v>10</v>
      </c>
      <c r="I46" s="38">
        <v>0.06458333333333334</v>
      </c>
      <c r="J46" s="39">
        <f t="shared" si="9"/>
        <v>27</v>
      </c>
      <c r="K46" s="37">
        <v>23</v>
      </c>
      <c r="L46" s="37">
        <v>6</v>
      </c>
      <c r="M46" s="37">
        <f t="shared" si="10"/>
        <v>114</v>
      </c>
      <c r="N46" s="37">
        <f t="shared" si="11"/>
        <v>43</v>
      </c>
    </row>
    <row r="47" spans="1:14" ht="12.75">
      <c r="A47" s="32" t="s">
        <v>28</v>
      </c>
      <c r="B47" s="33">
        <v>17</v>
      </c>
      <c r="C47" s="34">
        <v>0.005300925925925925</v>
      </c>
      <c r="D47" s="35">
        <f t="shared" si="6"/>
        <v>28</v>
      </c>
      <c r="E47" s="34">
        <v>0.004409722222222222</v>
      </c>
      <c r="F47" s="35">
        <f t="shared" si="7"/>
        <v>22</v>
      </c>
      <c r="G47" s="34">
        <v>0.00954861111111111</v>
      </c>
      <c r="H47" s="35">
        <f t="shared" si="8"/>
        <v>2</v>
      </c>
      <c r="I47" s="34">
        <v>0.08611111111111112</v>
      </c>
      <c r="J47" s="35">
        <f t="shared" si="9"/>
        <v>11</v>
      </c>
      <c r="K47" s="33">
        <v>25</v>
      </c>
      <c r="L47" s="33">
        <v>23</v>
      </c>
      <c r="M47" s="33">
        <f t="shared" si="10"/>
        <v>111</v>
      </c>
      <c r="N47" s="33">
        <f t="shared" si="11"/>
        <v>44</v>
      </c>
    </row>
    <row r="48" spans="1:14" s="40" customFormat="1" ht="12.75">
      <c r="A48" s="40" t="s">
        <v>60</v>
      </c>
      <c r="B48" s="37">
        <v>49</v>
      </c>
      <c r="C48" s="38">
        <v>0.005844907407407407</v>
      </c>
      <c r="D48" s="39">
        <f t="shared" si="6"/>
        <v>16</v>
      </c>
      <c r="E48" s="38">
        <v>0.004189814814814815</v>
      </c>
      <c r="F48" s="39">
        <f t="shared" si="7"/>
        <v>28</v>
      </c>
      <c r="G48" s="38">
        <v>0.008263888888888888</v>
      </c>
      <c r="H48" s="39">
        <f t="shared" si="8"/>
        <v>14</v>
      </c>
      <c r="I48" s="38">
        <v>0.06319444444444444</v>
      </c>
      <c r="J48" s="39">
        <f t="shared" si="9"/>
        <v>29</v>
      </c>
      <c r="K48" s="37">
        <v>7</v>
      </c>
      <c r="L48" s="37">
        <v>16</v>
      </c>
      <c r="M48" s="37">
        <f t="shared" si="10"/>
        <v>110</v>
      </c>
      <c r="N48" s="37">
        <f t="shared" si="11"/>
        <v>45</v>
      </c>
    </row>
    <row r="49" spans="1:14" ht="12.75">
      <c r="A49" s="40" t="s">
        <v>56</v>
      </c>
      <c r="B49" s="37">
        <v>45</v>
      </c>
      <c r="C49" s="44">
        <v>0.005914351851851852</v>
      </c>
      <c r="D49" s="39">
        <f t="shared" si="6"/>
        <v>12</v>
      </c>
      <c r="E49" s="38">
        <v>0.004432870370370371</v>
      </c>
      <c r="F49" s="39">
        <f t="shared" si="7"/>
        <v>20</v>
      </c>
      <c r="G49" s="38">
        <v>0.007534722222222221</v>
      </c>
      <c r="H49" s="39">
        <f t="shared" si="8"/>
        <v>30</v>
      </c>
      <c r="I49" s="38">
        <v>0.07569444444444444</v>
      </c>
      <c r="J49" s="39">
        <f t="shared" si="9"/>
        <v>18</v>
      </c>
      <c r="K49" s="37">
        <v>13</v>
      </c>
      <c r="L49" s="37">
        <v>15</v>
      </c>
      <c r="M49" s="37">
        <f t="shared" si="10"/>
        <v>108</v>
      </c>
      <c r="N49" s="37">
        <f t="shared" si="11"/>
        <v>46</v>
      </c>
    </row>
    <row r="50" spans="1:14" s="40" customFormat="1" ht="12.75">
      <c r="A50" s="1" t="s">
        <v>64</v>
      </c>
      <c r="B50" s="3">
        <v>53</v>
      </c>
      <c r="C50" s="19">
        <v>0.005416666666666667</v>
      </c>
      <c r="D50" s="28">
        <f t="shared" si="6"/>
        <v>25</v>
      </c>
      <c r="E50" s="19">
        <v>0.004479166666666667</v>
      </c>
      <c r="F50" s="28">
        <f t="shared" si="7"/>
        <v>18</v>
      </c>
      <c r="G50" s="19">
        <v>0.0078009259259259256</v>
      </c>
      <c r="H50" s="28">
        <f t="shared" si="8"/>
        <v>24</v>
      </c>
      <c r="I50" s="19">
        <v>0.16458333333333333</v>
      </c>
      <c r="J50" s="6">
        <f t="shared" si="9"/>
        <v>3</v>
      </c>
      <c r="K50" s="4">
        <v>16</v>
      </c>
      <c r="L50" s="4">
        <v>18</v>
      </c>
      <c r="M50" s="10">
        <f t="shared" si="10"/>
        <v>104</v>
      </c>
      <c r="N50" s="10">
        <f t="shared" si="11"/>
        <v>47</v>
      </c>
    </row>
    <row r="51" spans="1:14" ht="12.75">
      <c r="A51" s="32" t="s">
        <v>26</v>
      </c>
      <c r="B51" s="33">
        <v>15</v>
      </c>
      <c r="C51" s="34">
        <v>0.007060185185185184</v>
      </c>
      <c r="D51" s="35">
        <f t="shared" si="6"/>
        <v>5</v>
      </c>
      <c r="E51" s="34">
        <v>0.0038310185185185183</v>
      </c>
      <c r="F51" s="35">
        <f t="shared" si="7"/>
        <v>37</v>
      </c>
      <c r="G51" s="34">
        <v>0.008240740740740741</v>
      </c>
      <c r="H51" s="35">
        <f t="shared" si="8"/>
        <v>15</v>
      </c>
      <c r="I51" s="34">
        <v>0.09027777777777778</v>
      </c>
      <c r="J51" s="35">
        <f t="shared" si="9"/>
        <v>9</v>
      </c>
      <c r="K51" s="33">
        <v>11</v>
      </c>
      <c r="L51" s="33">
        <v>25</v>
      </c>
      <c r="M51" s="33">
        <f t="shared" si="10"/>
        <v>102</v>
      </c>
      <c r="N51" s="33">
        <f t="shared" si="11"/>
        <v>48</v>
      </c>
    </row>
    <row r="52" spans="1:14" s="40" customFormat="1" ht="12.75">
      <c r="A52" s="41" t="s">
        <v>51</v>
      </c>
      <c r="B52" s="37">
        <v>40</v>
      </c>
      <c r="C52" s="38">
        <v>0.006689814814814814</v>
      </c>
      <c r="D52" s="39">
        <f t="shared" si="6"/>
        <v>7</v>
      </c>
      <c r="E52" s="38">
        <v>0.005462962962962964</v>
      </c>
      <c r="F52" s="39">
        <f t="shared" si="7"/>
        <v>3</v>
      </c>
      <c r="G52" s="38">
        <v>0.007986111111111112</v>
      </c>
      <c r="H52" s="39">
        <f t="shared" si="8"/>
        <v>21</v>
      </c>
      <c r="I52" s="38">
        <v>0.052083333333333336</v>
      </c>
      <c r="J52" s="39">
        <f t="shared" si="9"/>
        <v>38</v>
      </c>
      <c r="K52" s="37">
        <v>19</v>
      </c>
      <c r="L52" s="37">
        <v>13</v>
      </c>
      <c r="M52" s="37">
        <f t="shared" si="10"/>
        <v>101</v>
      </c>
      <c r="N52" s="42">
        <f t="shared" si="11"/>
        <v>49</v>
      </c>
    </row>
    <row r="53" spans="1:14" s="32" customFormat="1" ht="12.75">
      <c r="A53" s="32" t="s">
        <v>27</v>
      </c>
      <c r="B53" s="33">
        <v>16</v>
      </c>
      <c r="C53" s="34">
        <v>0.0061574074074074074</v>
      </c>
      <c r="D53" s="35">
        <f t="shared" si="6"/>
        <v>10</v>
      </c>
      <c r="E53" s="34">
        <v>0.005011574074074074</v>
      </c>
      <c r="F53" s="35">
        <f t="shared" si="7"/>
        <v>7</v>
      </c>
      <c r="G53" s="34">
        <v>0.008159722222222223</v>
      </c>
      <c r="H53" s="35">
        <f t="shared" si="8"/>
        <v>16</v>
      </c>
      <c r="I53" s="34">
        <v>0.07083333333333333</v>
      </c>
      <c r="J53" s="35">
        <f t="shared" si="9"/>
        <v>20</v>
      </c>
      <c r="K53" s="33">
        <v>22</v>
      </c>
      <c r="L53" s="33">
        <v>23</v>
      </c>
      <c r="M53" s="33">
        <f t="shared" si="10"/>
        <v>98</v>
      </c>
      <c r="N53" s="33">
        <f t="shared" si="11"/>
        <v>50</v>
      </c>
    </row>
    <row r="54" spans="1:14" s="40" customFormat="1" ht="12.75">
      <c r="A54" s="40" t="s">
        <v>70</v>
      </c>
      <c r="B54" s="37">
        <v>59</v>
      </c>
      <c r="C54" s="38">
        <v>0.005891203703703703</v>
      </c>
      <c r="D54" s="39">
        <f t="shared" si="6"/>
        <v>14</v>
      </c>
      <c r="E54" s="38">
        <v>0.003587962962962963</v>
      </c>
      <c r="F54" s="39">
        <f t="shared" si="7"/>
        <v>44</v>
      </c>
      <c r="G54" s="38">
        <v>0.0078125</v>
      </c>
      <c r="H54" s="39">
        <f t="shared" si="8"/>
        <v>23</v>
      </c>
      <c r="I54" s="38">
        <v>0.19791666666666666</v>
      </c>
      <c r="J54" s="39">
        <f t="shared" si="9"/>
        <v>1</v>
      </c>
      <c r="K54" s="37">
        <v>16</v>
      </c>
      <c r="L54" s="37">
        <v>0</v>
      </c>
      <c r="M54" s="37">
        <f t="shared" si="10"/>
        <v>98</v>
      </c>
      <c r="N54" s="37">
        <f t="shared" si="11"/>
        <v>50</v>
      </c>
    </row>
    <row r="55" spans="1:14" ht="12.75">
      <c r="A55" s="32" t="s">
        <v>25</v>
      </c>
      <c r="B55" s="33">
        <v>14</v>
      </c>
      <c r="C55" s="34">
        <v>0.0071874999999999994</v>
      </c>
      <c r="D55" s="35">
        <f t="shared" si="6"/>
        <v>4</v>
      </c>
      <c r="E55" s="34">
        <v>0.003993055555555556</v>
      </c>
      <c r="F55" s="35">
        <f t="shared" si="7"/>
        <v>33</v>
      </c>
      <c r="G55" s="34">
        <v>0.009027777777777779</v>
      </c>
      <c r="H55" s="35">
        <f t="shared" si="8"/>
        <v>6</v>
      </c>
      <c r="I55" s="34">
        <v>0.08888888888888889</v>
      </c>
      <c r="J55" s="35">
        <f t="shared" si="9"/>
        <v>10</v>
      </c>
      <c r="K55" s="33">
        <v>15</v>
      </c>
      <c r="L55" s="33">
        <v>20</v>
      </c>
      <c r="M55" s="33">
        <f t="shared" si="10"/>
        <v>88</v>
      </c>
      <c r="N55" s="33">
        <f t="shared" si="11"/>
        <v>52</v>
      </c>
    </row>
    <row r="56" spans="1:14" ht="12.75">
      <c r="A56" s="40" t="s">
        <v>44</v>
      </c>
      <c r="B56" s="37">
        <v>33</v>
      </c>
      <c r="C56" s="38">
        <v>0.00556712962962963</v>
      </c>
      <c r="D56" s="39">
        <f t="shared" si="6"/>
        <v>19</v>
      </c>
      <c r="E56" s="38">
        <v>0.004884259259259259</v>
      </c>
      <c r="F56" s="39">
        <f t="shared" si="7"/>
        <v>9</v>
      </c>
      <c r="G56" s="38">
        <v>0.00806712962962963</v>
      </c>
      <c r="H56" s="39">
        <f t="shared" si="8"/>
        <v>19</v>
      </c>
      <c r="I56" s="38">
        <v>0.08194444444444444</v>
      </c>
      <c r="J56" s="39">
        <f t="shared" si="9"/>
        <v>14</v>
      </c>
      <c r="K56" s="37">
        <v>7</v>
      </c>
      <c r="L56" s="37">
        <v>20</v>
      </c>
      <c r="M56" s="37">
        <f t="shared" si="10"/>
        <v>88</v>
      </c>
      <c r="N56" s="37">
        <f t="shared" si="11"/>
        <v>52</v>
      </c>
    </row>
    <row r="57" spans="1:14" s="40" customFormat="1" ht="12.75">
      <c r="A57" s="40" t="s">
        <v>50</v>
      </c>
      <c r="B57" s="37">
        <v>39</v>
      </c>
      <c r="C57" s="38">
        <v>0.006111111111111111</v>
      </c>
      <c r="D57" s="39">
        <f t="shared" si="6"/>
        <v>11</v>
      </c>
      <c r="E57" s="38">
        <v>0.004120370370370371</v>
      </c>
      <c r="F57" s="39">
        <f t="shared" si="7"/>
        <v>30</v>
      </c>
      <c r="G57" s="38">
        <v>0.008333333333333333</v>
      </c>
      <c r="H57" s="39">
        <f t="shared" si="8"/>
        <v>12</v>
      </c>
      <c r="I57" s="38">
        <v>0.14166666666666666</v>
      </c>
      <c r="J57" s="39">
        <f t="shared" si="9"/>
        <v>6</v>
      </c>
      <c r="K57" s="37">
        <v>1</v>
      </c>
      <c r="L57" s="37">
        <v>25</v>
      </c>
      <c r="M57" s="37">
        <f t="shared" si="10"/>
        <v>85</v>
      </c>
      <c r="N57" s="37">
        <f t="shared" si="11"/>
        <v>54</v>
      </c>
    </row>
    <row r="58" spans="1:14" s="40" customFormat="1" ht="12.75">
      <c r="A58" s="40" t="s">
        <v>62</v>
      </c>
      <c r="B58" s="37">
        <v>51</v>
      </c>
      <c r="C58" s="38">
        <v>0.006215277777777777</v>
      </c>
      <c r="D58" s="39">
        <f t="shared" si="6"/>
        <v>9</v>
      </c>
      <c r="E58" s="38">
        <v>0.004641203703703704</v>
      </c>
      <c r="F58" s="39">
        <f t="shared" si="7"/>
        <v>14</v>
      </c>
      <c r="G58" s="38">
        <v>0.009432870370370371</v>
      </c>
      <c r="H58" s="39">
        <f t="shared" si="8"/>
        <v>3</v>
      </c>
      <c r="I58" s="38">
        <v>0.12222222222222223</v>
      </c>
      <c r="J58" s="39">
        <f t="shared" si="9"/>
        <v>8</v>
      </c>
      <c r="K58" s="37">
        <v>22</v>
      </c>
      <c r="L58" s="37">
        <v>29</v>
      </c>
      <c r="M58" s="37">
        <f t="shared" si="10"/>
        <v>85</v>
      </c>
      <c r="N58" s="37">
        <f t="shared" si="11"/>
        <v>54</v>
      </c>
    </row>
    <row r="59" spans="1:14" s="40" customFormat="1" ht="12.75">
      <c r="A59" s="32" t="s">
        <v>34</v>
      </c>
      <c r="B59" s="33">
        <v>23</v>
      </c>
      <c r="C59" s="34">
        <v>0.005347222222222222</v>
      </c>
      <c r="D59" s="35">
        <f t="shared" si="6"/>
        <v>26</v>
      </c>
      <c r="E59" s="34">
        <v>0.004930555555555555</v>
      </c>
      <c r="F59" s="35">
        <f t="shared" si="7"/>
        <v>8</v>
      </c>
      <c r="G59" s="34">
        <v>0.00917824074074074</v>
      </c>
      <c r="H59" s="35">
        <f t="shared" si="8"/>
        <v>4</v>
      </c>
      <c r="I59" s="34">
        <v>0.07708333333333334</v>
      </c>
      <c r="J59" s="35">
        <f t="shared" si="9"/>
        <v>17</v>
      </c>
      <c r="K59" s="33">
        <v>20</v>
      </c>
      <c r="L59" s="33">
        <v>6</v>
      </c>
      <c r="M59" s="33">
        <f t="shared" si="10"/>
        <v>81</v>
      </c>
      <c r="N59" s="33">
        <f t="shared" si="11"/>
        <v>56</v>
      </c>
    </row>
    <row r="60" spans="1:14" ht="12.75">
      <c r="A60" s="40" t="s">
        <v>35</v>
      </c>
      <c r="B60" s="37">
        <v>24</v>
      </c>
      <c r="C60" s="38">
        <v>0.005902777777777778</v>
      </c>
      <c r="D60" s="39">
        <f t="shared" si="6"/>
        <v>13</v>
      </c>
      <c r="E60" s="38">
        <v>0.006018518518518518</v>
      </c>
      <c r="F60" s="39">
        <f t="shared" si="7"/>
        <v>2</v>
      </c>
      <c r="G60" s="38">
        <v>0.010034722222222221</v>
      </c>
      <c r="H60" s="39">
        <f t="shared" si="8"/>
        <v>1</v>
      </c>
      <c r="I60" s="43">
        <v>0.07013888888888889</v>
      </c>
      <c r="J60" s="39">
        <f t="shared" si="9"/>
        <v>21</v>
      </c>
      <c r="K60" s="37">
        <v>15</v>
      </c>
      <c r="L60" s="37">
        <v>23</v>
      </c>
      <c r="M60" s="37">
        <f t="shared" si="10"/>
        <v>75</v>
      </c>
      <c r="N60" s="37">
        <f t="shared" si="11"/>
        <v>57</v>
      </c>
    </row>
    <row r="61" spans="1:14" s="32" customFormat="1" ht="12.75">
      <c r="A61" s="40" t="s">
        <v>23</v>
      </c>
      <c r="B61" s="37">
        <v>12</v>
      </c>
      <c r="C61" s="38">
        <v>0.005694444444444444</v>
      </c>
      <c r="D61" s="39">
        <f t="shared" si="6"/>
        <v>17</v>
      </c>
      <c r="E61" s="38">
        <v>0.005115740740740741</v>
      </c>
      <c r="F61" s="39">
        <f t="shared" si="7"/>
        <v>5</v>
      </c>
      <c r="G61" s="38">
        <v>0.008993055555555554</v>
      </c>
      <c r="H61" s="39">
        <f t="shared" si="8"/>
        <v>8</v>
      </c>
      <c r="I61" s="38">
        <v>0.17916666666666667</v>
      </c>
      <c r="J61" s="39">
        <f t="shared" si="9"/>
        <v>2</v>
      </c>
      <c r="K61" s="37">
        <v>20</v>
      </c>
      <c r="L61" s="37">
        <v>13</v>
      </c>
      <c r="M61" s="37">
        <f t="shared" si="10"/>
        <v>65</v>
      </c>
      <c r="N61" s="37">
        <f t="shared" si="11"/>
        <v>58</v>
      </c>
    </row>
    <row r="62" spans="1:14" s="40" customFormat="1" ht="12.75">
      <c r="A62" s="40" t="s">
        <v>18</v>
      </c>
      <c r="B62" s="37">
        <v>7</v>
      </c>
      <c r="C62" s="38">
        <v>0.007673611111111111</v>
      </c>
      <c r="D62" s="39">
        <f t="shared" si="6"/>
        <v>3</v>
      </c>
      <c r="E62" s="38">
        <v>0.006388888888888888</v>
      </c>
      <c r="F62" s="39">
        <f t="shared" si="7"/>
        <v>1</v>
      </c>
      <c r="G62" s="38">
        <v>0.009050925925925926</v>
      </c>
      <c r="H62" s="39">
        <f t="shared" si="8"/>
        <v>5</v>
      </c>
      <c r="I62" s="38">
        <v>0.125</v>
      </c>
      <c r="J62" s="39">
        <f t="shared" si="9"/>
        <v>7</v>
      </c>
      <c r="K62" s="37">
        <v>19</v>
      </c>
      <c r="L62" s="37">
        <v>12</v>
      </c>
      <c r="M62" s="37">
        <f t="shared" si="10"/>
        <v>47</v>
      </c>
      <c r="N62" s="37">
        <f t="shared" si="11"/>
        <v>59</v>
      </c>
    </row>
    <row r="63" spans="1:14" ht="12.75">
      <c r="A63" s="40" t="s">
        <v>48</v>
      </c>
      <c r="B63" s="37">
        <v>37</v>
      </c>
      <c r="C63" s="38">
        <v>0.006990740740740741</v>
      </c>
      <c r="D63" s="39">
        <f t="shared" si="6"/>
        <v>6</v>
      </c>
      <c r="E63" s="38">
        <v>0.005324074074074075</v>
      </c>
      <c r="F63" s="39">
        <f t="shared" si="7"/>
        <v>4</v>
      </c>
      <c r="G63" s="38">
        <v>0.009027777777777779</v>
      </c>
      <c r="H63" s="39">
        <f t="shared" si="8"/>
        <v>6</v>
      </c>
      <c r="I63" s="38">
        <v>0.07430555555555556</v>
      </c>
      <c r="J63" s="39">
        <f t="shared" si="9"/>
        <v>19</v>
      </c>
      <c r="K63" s="37">
        <v>6</v>
      </c>
      <c r="L63" s="37">
        <v>5</v>
      </c>
      <c r="M63" s="37">
        <f t="shared" si="10"/>
        <v>46</v>
      </c>
      <c r="N63" s="37">
        <f t="shared" si="11"/>
        <v>60</v>
      </c>
    </row>
    <row r="64" spans="2:14" ht="12.75">
      <c r="B64" s="4"/>
      <c r="C64" s="20"/>
      <c r="D64" s="28">
        <f t="shared" si="6"/>
      </c>
      <c r="E64" s="20"/>
      <c r="F64" s="28">
        <f t="shared" si="7"/>
      </c>
      <c r="G64" s="23"/>
      <c r="H64" s="29">
        <f t="shared" si="8"/>
      </c>
      <c r="I64" s="29"/>
      <c r="J64" s="29"/>
      <c r="K64" s="4"/>
      <c r="L64" s="4"/>
      <c r="M64" s="10">
        <f aca="true" t="shared" si="12" ref="M64:M78">IF($B64&lt;&gt;"",SUM(D64,F64,H64:L64),"")</f>
      </c>
      <c r="N64" s="10">
        <f t="shared" si="11"/>
      </c>
    </row>
    <row r="65" spans="2:14" ht="12.75">
      <c r="B65" s="4"/>
      <c r="C65" s="20"/>
      <c r="D65" s="28">
        <f t="shared" si="6"/>
      </c>
      <c r="E65" s="20"/>
      <c r="F65" s="28">
        <f t="shared" si="7"/>
      </c>
      <c r="G65" s="23"/>
      <c r="H65" s="29">
        <f t="shared" si="8"/>
      </c>
      <c r="I65" s="29"/>
      <c r="J65" s="29"/>
      <c r="K65" s="4"/>
      <c r="L65" s="4"/>
      <c r="M65" s="10">
        <f t="shared" si="12"/>
      </c>
      <c r="N65" s="10">
        <f t="shared" si="11"/>
      </c>
    </row>
    <row r="66" spans="2:14" ht="12.75">
      <c r="B66" s="4"/>
      <c r="C66" s="20"/>
      <c r="D66" s="28">
        <f t="shared" si="6"/>
      </c>
      <c r="E66" s="20"/>
      <c r="F66" s="28">
        <f t="shared" si="7"/>
      </c>
      <c r="G66" s="23"/>
      <c r="H66" s="29">
        <f t="shared" si="8"/>
      </c>
      <c r="I66" s="29"/>
      <c r="J66" s="29"/>
      <c r="K66" s="4"/>
      <c r="L66" s="4"/>
      <c r="M66" s="10">
        <f t="shared" si="12"/>
      </c>
      <c r="N66" s="10">
        <f t="shared" si="11"/>
      </c>
    </row>
    <row r="67" spans="2:14" ht="12.75">
      <c r="B67" s="4"/>
      <c r="C67" s="20"/>
      <c r="D67" s="28">
        <f t="shared" si="6"/>
      </c>
      <c r="E67" s="20"/>
      <c r="F67" s="28">
        <f t="shared" si="7"/>
      </c>
      <c r="G67" s="23"/>
      <c r="H67" s="29">
        <f t="shared" si="8"/>
      </c>
      <c r="I67" s="29"/>
      <c r="J67" s="29"/>
      <c r="K67" s="4"/>
      <c r="L67" s="4"/>
      <c r="M67" s="10">
        <f t="shared" si="12"/>
      </c>
      <c r="N67" s="10">
        <f t="shared" si="11"/>
      </c>
    </row>
    <row r="68" spans="2:14" ht="12.75">
      <c r="B68" s="4"/>
      <c r="C68" s="20"/>
      <c r="D68" s="28">
        <f aca="true" t="shared" si="13" ref="D68:D78">IF($B68&lt;&gt;"",RANK($C68,$C$4:$C$78,0),"")</f>
      </c>
      <c r="E68" s="20"/>
      <c r="F68" s="28">
        <f aca="true" t="shared" si="14" ref="F68:F78">IF($B68&lt;&gt;"",RANK($E68,$E$4:$E$78,0),"")</f>
      </c>
      <c r="G68" s="23"/>
      <c r="H68" s="29">
        <f aca="true" t="shared" si="15" ref="H68:H78">IF($B68&lt;&gt;"",RANK($G68,$G$4:$G$78,0),"")</f>
      </c>
      <c r="I68" s="29"/>
      <c r="J68" s="29"/>
      <c r="K68" s="4"/>
      <c r="L68" s="4"/>
      <c r="M68" s="10">
        <f t="shared" si="12"/>
      </c>
      <c r="N68" s="10">
        <f aca="true" t="shared" si="16" ref="N68:N78">IF($B68&lt;&gt;"",RANK($M68,$M$4:$M$78,0),"")</f>
      </c>
    </row>
    <row r="69" spans="2:14" ht="12.75">
      <c r="B69" s="4"/>
      <c r="C69" s="20"/>
      <c r="D69" s="28">
        <f t="shared" si="13"/>
      </c>
      <c r="E69" s="20"/>
      <c r="F69" s="28">
        <f t="shared" si="14"/>
      </c>
      <c r="G69" s="23"/>
      <c r="H69" s="29">
        <f t="shared" si="15"/>
      </c>
      <c r="I69" s="29"/>
      <c r="J69" s="29"/>
      <c r="K69" s="4"/>
      <c r="L69" s="4"/>
      <c r="M69" s="10">
        <f t="shared" si="12"/>
      </c>
      <c r="N69" s="10">
        <f t="shared" si="16"/>
      </c>
    </row>
    <row r="70" spans="2:14" ht="12.75">
      <c r="B70" s="4"/>
      <c r="C70" s="20"/>
      <c r="D70" s="28">
        <f t="shared" si="13"/>
      </c>
      <c r="E70" s="20"/>
      <c r="F70" s="28">
        <f t="shared" si="14"/>
      </c>
      <c r="G70" s="23"/>
      <c r="H70" s="29">
        <f t="shared" si="15"/>
      </c>
      <c r="I70" s="29"/>
      <c r="J70" s="29"/>
      <c r="K70" s="4"/>
      <c r="L70" s="4"/>
      <c r="M70" s="10">
        <f t="shared" si="12"/>
      </c>
      <c r="N70" s="10">
        <f t="shared" si="16"/>
      </c>
    </row>
    <row r="71" spans="2:14" ht="12.75">
      <c r="B71" s="4"/>
      <c r="C71" s="20"/>
      <c r="D71" s="28">
        <f t="shared" si="13"/>
      </c>
      <c r="E71" s="20"/>
      <c r="F71" s="28">
        <f t="shared" si="14"/>
      </c>
      <c r="G71" s="23"/>
      <c r="H71" s="29">
        <f t="shared" si="15"/>
      </c>
      <c r="I71" s="29"/>
      <c r="J71" s="29"/>
      <c r="K71" s="4"/>
      <c r="L71" s="4"/>
      <c r="M71" s="10">
        <f t="shared" si="12"/>
      </c>
      <c r="N71" s="10">
        <f t="shared" si="16"/>
      </c>
    </row>
    <row r="72" spans="2:14" ht="12.75">
      <c r="B72" s="4"/>
      <c r="C72" s="20"/>
      <c r="D72" s="28">
        <f t="shared" si="13"/>
      </c>
      <c r="E72" s="20"/>
      <c r="F72" s="28">
        <f t="shared" si="14"/>
      </c>
      <c r="G72" s="23"/>
      <c r="H72" s="29">
        <f t="shared" si="15"/>
      </c>
      <c r="I72" s="29"/>
      <c r="J72" s="29"/>
      <c r="K72" s="4"/>
      <c r="L72" s="4"/>
      <c r="M72" s="10">
        <f t="shared" si="12"/>
      </c>
      <c r="N72" s="10">
        <f t="shared" si="16"/>
      </c>
    </row>
    <row r="73" spans="2:14" ht="12.75">
      <c r="B73" s="4"/>
      <c r="C73" s="20"/>
      <c r="D73" s="28">
        <f t="shared" si="13"/>
      </c>
      <c r="E73" s="20"/>
      <c r="F73" s="28">
        <f t="shared" si="14"/>
      </c>
      <c r="G73" s="23"/>
      <c r="H73" s="29">
        <f t="shared" si="15"/>
      </c>
      <c r="I73" s="29"/>
      <c r="J73" s="29"/>
      <c r="K73" s="4"/>
      <c r="L73" s="4"/>
      <c r="M73" s="10">
        <f t="shared" si="12"/>
      </c>
      <c r="N73" s="10">
        <f t="shared" si="16"/>
      </c>
    </row>
    <row r="74" spans="2:14" ht="12.75">
      <c r="B74" s="4"/>
      <c r="C74" s="20"/>
      <c r="D74" s="28">
        <f t="shared" si="13"/>
      </c>
      <c r="E74" s="20"/>
      <c r="F74" s="28">
        <f t="shared" si="14"/>
      </c>
      <c r="G74" s="23"/>
      <c r="H74" s="29">
        <f t="shared" si="15"/>
      </c>
      <c r="I74" s="29"/>
      <c r="J74" s="29"/>
      <c r="K74" s="4"/>
      <c r="L74" s="4"/>
      <c r="M74" s="10">
        <f t="shared" si="12"/>
      </c>
      <c r="N74" s="10">
        <f t="shared" si="16"/>
      </c>
    </row>
    <row r="75" spans="2:14" ht="12.75">
      <c r="B75" s="4"/>
      <c r="C75" s="20"/>
      <c r="D75" s="28">
        <f t="shared" si="13"/>
      </c>
      <c r="E75" s="20"/>
      <c r="F75" s="28">
        <f t="shared" si="14"/>
      </c>
      <c r="G75" s="23"/>
      <c r="H75" s="29">
        <f t="shared" si="15"/>
      </c>
      <c r="I75" s="29"/>
      <c r="J75" s="29"/>
      <c r="K75" s="4"/>
      <c r="L75" s="4"/>
      <c r="M75" s="10">
        <f t="shared" si="12"/>
      </c>
      <c r="N75" s="10">
        <f t="shared" si="16"/>
      </c>
    </row>
    <row r="76" spans="2:14" ht="12.75">
      <c r="B76" s="4"/>
      <c r="C76" s="20"/>
      <c r="D76" s="28">
        <f t="shared" si="13"/>
      </c>
      <c r="E76" s="20"/>
      <c r="F76" s="28">
        <f t="shared" si="14"/>
      </c>
      <c r="G76" s="23"/>
      <c r="H76" s="29">
        <f t="shared" si="15"/>
      </c>
      <c r="I76" s="29"/>
      <c r="J76" s="29"/>
      <c r="K76" s="4"/>
      <c r="L76" s="4"/>
      <c r="M76" s="10">
        <f t="shared" si="12"/>
      </c>
      <c r="N76" s="10">
        <f t="shared" si="16"/>
      </c>
    </row>
    <row r="77" spans="2:14" ht="12.75">
      <c r="B77" s="4"/>
      <c r="C77" s="20"/>
      <c r="D77" s="28">
        <f t="shared" si="13"/>
      </c>
      <c r="E77" s="20"/>
      <c r="F77" s="28">
        <f t="shared" si="14"/>
      </c>
      <c r="G77" s="23"/>
      <c r="H77" s="29">
        <f t="shared" si="15"/>
      </c>
      <c r="I77" s="29"/>
      <c r="J77" s="29"/>
      <c r="K77" s="4"/>
      <c r="L77" s="4"/>
      <c r="M77" s="10">
        <f t="shared" si="12"/>
      </c>
      <c r="N77" s="10">
        <f t="shared" si="16"/>
      </c>
    </row>
    <row r="78" spans="2:14" ht="13.5" thickBot="1">
      <c r="B78" s="5"/>
      <c r="C78" s="21"/>
      <c r="D78" s="30">
        <f t="shared" si="13"/>
      </c>
      <c r="E78" s="21"/>
      <c r="F78" s="30">
        <f t="shared" si="14"/>
      </c>
      <c r="G78" s="24"/>
      <c r="H78" s="31">
        <f t="shared" si="15"/>
      </c>
      <c r="I78" s="31"/>
      <c r="J78" s="31"/>
      <c r="K78" s="5"/>
      <c r="L78" s="5"/>
      <c r="M78" s="11">
        <f t="shared" si="12"/>
      </c>
      <c r="N78" s="11">
        <f t="shared" si="16"/>
      </c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Prof 2</dc:creator>
  <cp:keywords/>
  <dc:description/>
  <cp:lastModifiedBy>Nath</cp:lastModifiedBy>
  <dcterms:created xsi:type="dcterms:W3CDTF">2010-05-21T08:48:02Z</dcterms:created>
  <dcterms:modified xsi:type="dcterms:W3CDTF">2014-06-05T09:28:13Z</dcterms:modified>
  <cp:category/>
  <cp:version/>
  <cp:contentType/>
  <cp:contentStatus/>
</cp:coreProperties>
</file>