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autoCompressPictures="0" defaultThemeVersion="124226"/>
  <bookViews>
    <workbookView xWindow="0" yWindow="0" windowWidth="15480" windowHeight="11640" tabRatio="789" activeTab="2"/>
  </bookViews>
  <sheets>
    <sheet name="Term-L" sheetId="13" r:id="rId1"/>
    <sheet name="Term-ES" sheetId="2" r:id="rId2"/>
    <sheet name="Term-S" sheetId="3" r:id="rId3"/>
    <sheet name="1eL" sheetId="4" r:id="rId4"/>
    <sheet name="1eES" sheetId="5" r:id="rId5"/>
    <sheet name=" 1eS" sheetId="6" r:id="rId6"/>
    <sheet name=" 2de" sheetId="7" r:id="rId7"/>
    <sheet name=" 3e " sheetId="8" r:id="rId8"/>
    <sheet name=" 4e " sheetId="9" r:id="rId9"/>
    <sheet name=" 5e " sheetId="10" r:id="rId10"/>
    <sheet name=" 6e" sheetId="11" r:id="rId11"/>
  </sheets>
  <definedNames>
    <definedName name="_xlnm.Print_Area" localSheetId="5">' 1eS'!$A$2:$F$36</definedName>
    <definedName name="_xlnm.Print_Area" localSheetId="6">' 2de'!$A$2:$F$37</definedName>
    <definedName name="_xlnm.Print_Area" localSheetId="7">' 3e '!$A$2:$F$42</definedName>
    <definedName name="_xlnm.Print_Area" localSheetId="8">' 4e '!$A$2:$F$28</definedName>
    <definedName name="_xlnm.Print_Area" localSheetId="9">' 5e '!$A$2:$F$26</definedName>
    <definedName name="_xlnm.Print_Area" localSheetId="10">' 6e'!$A$2:$F$28</definedName>
    <definedName name="_xlnm.Print_Area" localSheetId="4">'1eES'!$A$2:$F$35</definedName>
    <definedName name="_xlnm.Print_Area" localSheetId="3">'1eL'!$A$2:$F$37</definedName>
    <definedName name="_xlnm.Print_Area" localSheetId="1">'Term-ES'!$A$2:$F$24</definedName>
    <definedName name="_xlnm.Print_Area" localSheetId="0">'Term-L'!$A$2:$F$22</definedName>
    <definedName name="_xlnm.Print_Area" localSheetId="2">'Term-S'!$A$2:$F$26</definedName>
  </definedNames>
  <calcPr calcId="145621"/>
</workbook>
</file>

<file path=xl/calcChain.xml><?xml version="1.0" encoding="utf-8"?>
<calcChain xmlns="http://schemas.openxmlformats.org/spreadsheetml/2006/main">
  <c r="J5" i="3" l="1"/>
  <c r="L5" i="3" s="1"/>
  <c r="J5" i="2"/>
  <c r="L5" i="2" s="1"/>
  <c r="J5" i="13"/>
  <c r="L5" i="13" s="1"/>
  <c r="K20" i="6"/>
  <c r="M20" i="6" s="1"/>
  <c r="J14" i="7"/>
  <c r="L14" i="7" s="1"/>
  <c r="J4" i="9"/>
  <c r="K4" i="9" s="1"/>
  <c r="J6" i="7"/>
  <c r="L6" i="7" s="1"/>
  <c r="J13" i="7"/>
  <c r="L13" i="7" s="1"/>
  <c r="J12" i="7"/>
  <c r="K12" i="7" s="1"/>
  <c r="J11" i="7"/>
  <c r="L11" i="7" s="1"/>
  <c r="K5" i="3" l="1"/>
  <c r="K5" i="2"/>
  <c r="K5" i="13"/>
  <c r="L20" i="6"/>
  <c r="K14" i="7"/>
  <c r="L4" i="9"/>
  <c r="K6" i="7"/>
  <c r="K11" i="7"/>
  <c r="L12" i="7"/>
  <c r="K13" i="7"/>
  <c r="J9" i="9"/>
  <c r="L9" i="9" s="1"/>
  <c r="J8" i="9"/>
  <c r="K8" i="9" s="1"/>
  <c r="K7" i="9"/>
  <c r="J7" i="9"/>
  <c r="L7" i="9" s="1"/>
  <c r="K20" i="10"/>
  <c r="J20" i="10"/>
  <c r="L20" i="10" s="1"/>
  <c r="J19" i="10"/>
  <c r="K19" i="10" s="1"/>
  <c r="J11" i="10"/>
  <c r="K11" i="10" s="1"/>
  <c r="L11" i="10"/>
  <c r="J20" i="11"/>
  <c r="K20" i="11" s="1"/>
  <c r="J22" i="11"/>
  <c r="K22" i="11" s="1"/>
  <c r="J21" i="11"/>
  <c r="L21" i="11" s="1"/>
  <c r="K19" i="11"/>
  <c r="J19" i="11"/>
  <c r="L19" i="11" s="1"/>
  <c r="J18" i="11"/>
  <c r="K18" i="11" s="1"/>
  <c r="K12" i="11"/>
  <c r="L12" i="11" s="1"/>
  <c r="J12" i="11"/>
  <c r="J9" i="11"/>
  <c r="K9" i="11" s="1"/>
  <c r="L9" i="11" s="1"/>
  <c r="J6" i="11"/>
  <c r="K6" i="11" s="1"/>
  <c r="L6" i="11" s="1"/>
  <c r="L8" i="9" l="1"/>
  <c r="K9" i="9"/>
  <c r="L19" i="10"/>
  <c r="K21" i="11"/>
  <c r="L18" i="11"/>
  <c r="L20" i="11"/>
  <c r="L22" i="11"/>
  <c r="J12" i="13" l="1"/>
  <c r="L12" i="13" s="1"/>
  <c r="J11" i="13"/>
  <c r="K11" i="13" s="1"/>
  <c r="J14" i="2"/>
  <c r="K14" i="2" s="1"/>
  <c r="J13" i="2"/>
  <c r="L13" i="2" s="1"/>
  <c r="J17" i="3"/>
  <c r="L17" i="3" s="1"/>
  <c r="J16" i="3"/>
  <c r="K16" i="3" s="1"/>
  <c r="K12" i="13" l="1"/>
  <c r="K13" i="2"/>
  <c r="L11" i="13"/>
  <c r="L14" i="2"/>
  <c r="K17" i="3"/>
  <c r="L16" i="3"/>
  <c r="L15" i="4"/>
  <c r="M15" i="4" s="1"/>
  <c r="L16" i="4"/>
  <c r="M16" i="4" s="1"/>
  <c r="L17" i="4"/>
  <c r="N17" i="4" s="1"/>
  <c r="J15" i="5"/>
  <c r="L15" i="5" s="1"/>
  <c r="L5" i="4"/>
  <c r="N5" i="4" s="1"/>
  <c r="J5" i="5"/>
  <c r="L5" i="5" s="1"/>
  <c r="K5" i="6"/>
  <c r="M5" i="6" s="1"/>
  <c r="L4" i="4"/>
  <c r="N4" i="4" s="1"/>
  <c r="J4" i="5"/>
  <c r="L4" i="5" s="1"/>
  <c r="K4" i="6"/>
  <c r="M4" i="6" s="1"/>
  <c r="N15" i="4" l="1"/>
  <c r="N16" i="4"/>
  <c r="M17" i="4"/>
  <c r="K15" i="5"/>
  <c r="M4" i="4"/>
  <c r="M5" i="4"/>
  <c r="K4" i="5"/>
  <c r="K5" i="5"/>
  <c r="L4" i="6"/>
  <c r="L5" i="6"/>
  <c r="J31" i="7"/>
  <c r="K31" i="7" s="1"/>
  <c r="L31" i="7" s="1"/>
  <c r="J26" i="7"/>
  <c r="K26" i="7" s="1"/>
  <c r="L26" i="7" s="1"/>
  <c r="J8" i="7"/>
  <c r="K8" i="7" s="1"/>
  <c r="J26" i="8"/>
  <c r="K26" i="8" s="1"/>
  <c r="L26" i="8" s="1"/>
  <c r="J8" i="10"/>
  <c r="K8" i="10" s="1"/>
  <c r="J9" i="10"/>
  <c r="K9" i="10" s="1"/>
  <c r="J10" i="10"/>
  <c r="K10" i="10" s="1"/>
  <c r="J8" i="11"/>
  <c r="K8" i="11" s="1"/>
  <c r="L8" i="11" s="1"/>
  <c r="J7" i="11"/>
  <c r="K7" i="11" s="1"/>
  <c r="L7" i="11" s="1"/>
  <c r="J18" i="13"/>
  <c r="L18" i="13" s="1"/>
  <c r="J17" i="13"/>
  <c r="L17" i="13" s="1"/>
  <c r="J16" i="13"/>
  <c r="L16" i="13" s="1"/>
  <c r="J15" i="13"/>
  <c r="L15" i="13" s="1"/>
  <c r="J14" i="13"/>
  <c r="L14" i="13" s="1"/>
  <c r="J13" i="13"/>
  <c r="L13" i="13" s="1"/>
  <c r="J10" i="13"/>
  <c r="L10" i="13" s="1"/>
  <c r="J9" i="13"/>
  <c r="L9" i="13" s="1"/>
  <c r="J6" i="13"/>
  <c r="L6" i="13" s="1"/>
  <c r="J4" i="13"/>
  <c r="L4" i="13" s="1"/>
  <c r="J6" i="2"/>
  <c r="L6" i="2" s="1"/>
  <c r="J7" i="2"/>
  <c r="L7" i="2" s="1"/>
  <c r="J8" i="2"/>
  <c r="L8" i="2" s="1"/>
  <c r="J11" i="2"/>
  <c r="L11" i="2" s="1"/>
  <c r="J12" i="2"/>
  <c r="L12" i="2" s="1"/>
  <c r="J15" i="2"/>
  <c r="L15" i="2" s="1"/>
  <c r="J16" i="2"/>
  <c r="L16" i="2" s="1"/>
  <c r="J17" i="2"/>
  <c r="L17" i="2" s="1"/>
  <c r="J18" i="2"/>
  <c r="L18" i="2" s="1"/>
  <c r="J19" i="2"/>
  <c r="L19" i="2" s="1"/>
  <c r="J20" i="2"/>
  <c r="L20" i="2" s="1"/>
  <c r="J4" i="2"/>
  <c r="L4" i="2" s="1"/>
  <c r="J6" i="3"/>
  <c r="L6" i="3" s="1"/>
  <c r="J7" i="3"/>
  <c r="L7" i="3" s="1"/>
  <c r="J8" i="3"/>
  <c r="L8" i="3" s="1"/>
  <c r="J11" i="3"/>
  <c r="L11" i="3" s="1"/>
  <c r="J12" i="3"/>
  <c r="L12" i="3" s="1"/>
  <c r="J13" i="3"/>
  <c r="L13" i="3" s="1"/>
  <c r="J14" i="3"/>
  <c r="L14" i="3" s="1"/>
  <c r="J18" i="3"/>
  <c r="L18" i="3" s="1"/>
  <c r="J19" i="3"/>
  <c r="L19" i="3" s="1"/>
  <c r="J20" i="3"/>
  <c r="L20" i="3" s="1"/>
  <c r="J21" i="3"/>
  <c r="L21" i="3" s="1"/>
  <c r="J22" i="3"/>
  <c r="L22" i="3" s="1"/>
  <c r="J4" i="3"/>
  <c r="L4" i="3" s="1"/>
  <c r="L32" i="4"/>
  <c r="N32" i="4" s="1"/>
  <c r="L31" i="4"/>
  <c r="N31" i="4" s="1"/>
  <c r="L30" i="4"/>
  <c r="N30" i="4" s="1"/>
  <c r="L29" i="4"/>
  <c r="N29" i="4" s="1"/>
  <c r="L28" i="4"/>
  <c r="N28" i="4" s="1"/>
  <c r="L27" i="4"/>
  <c r="N27" i="4" s="1"/>
  <c r="L26" i="4"/>
  <c r="N26" i="4" s="1"/>
  <c r="L25" i="4"/>
  <c r="N25" i="4" s="1"/>
  <c r="L24" i="4"/>
  <c r="N24" i="4" s="1"/>
  <c r="L23" i="4"/>
  <c r="N23" i="4" s="1"/>
  <c r="L20" i="4"/>
  <c r="N20" i="4" s="1"/>
  <c r="L19" i="4"/>
  <c r="N19" i="4" s="1"/>
  <c r="J30" i="5"/>
  <c r="L30" i="5" s="1"/>
  <c r="J29" i="5"/>
  <c r="L29" i="5" s="1"/>
  <c r="J28" i="5"/>
  <c r="L28" i="5" s="1"/>
  <c r="J27" i="5"/>
  <c r="L27" i="5" s="1"/>
  <c r="J26" i="5"/>
  <c r="L26" i="5" s="1"/>
  <c r="J25" i="5"/>
  <c r="L25" i="5" s="1"/>
  <c r="J24" i="5"/>
  <c r="L24" i="5" s="1"/>
  <c r="J23" i="5"/>
  <c r="L23" i="5" s="1"/>
  <c r="J22" i="5"/>
  <c r="L22" i="5" s="1"/>
  <c r="J21" i="5"/>
  <c r="L21" i="5" s="1"/>
  <c r="J20" i="5"/>
  <c r="L20" i="5" s="1"/>
  <c r="J18" i="5"/>
  <c r="L18" i="5" s="1"/>
  <c r="J17" i="5"/>
  <c r="L17" i="5" s="1"/>
  <c r="K31" i="6"/>
  <c r="M31" i="6" s="1"/>
  <c r="K30" i="6"/>
  <c r="M30" i="6" s="1"/>
  <c r="K29" i="6"/>
  <c r="M29" i="6" s="1"/>
  <c r="K28" i="6"/>
  <c r="M28" i="6" s="1"/>
  <c r="K27" i="6"/>
  <c r="M27" i="6" s="1"/>
  <c r="K26" i="6"/>
  <c r="M26" i="6" s="1"/>
  <c r="K25" i="6"/>
  <c r="M25" i="6" s="1"/>
  <c r="K24" i="6"/>
  <c r="M24" i="6" s="1"/>
  <c r="K23" i="6"/>
  <c r="M23" i="6" s="1"/>
  <c r="K21" i="6"/>
  <c r="M21" i="6" s="1"/>
  <c r="K18" i="6"/>
  <c r="M18" i="6" s="1"/>
  <c r="K17" i="6"/>
  <c r="M17" i="6" s="1"/>
  <c r="K15" i="6"/>
  <c r="M15" i="6" s="1"/>
  <c r="K10" i="6"/>
  <c r="M10" i="6" s="1"/>
  <c r="J32" i="7"/>
  <c r="L32" i="7" s="1"/>
  <c r="J30" i="7"/>
  <c r="L30" i="7" s="1"/>
  <c r="J29" i="7"/>
  <c r="L29" i="7" s="1"/>
  <c r="J28" i="7"/>
  <c r="L28" i="7" s="1"/>
  <c r="J27" i="7"/>
  <c r="L27" i="7" s="1"/>
  <c r="J25" i="7"/>
  <c r="L25" i="7" s="1"/>
  <c r="J24" i="7"/>
  <c r="L24" i="7" s="1"/>
  <c r="J23" i="7"/>
  <c r="L23" i="7" s="1"/>
  <c r="J22" i="7"/>
  <c r="L22" i="7" s="1"/>
  <c r="J20" i="7"/>
  <c r="L20" i="7" s="1"/>
  <c r="J19" i="7"/>
  <c r="L19" i="7" s="1"/>
  <c r="J17" i="7"/>
  <c r="L17" i="7" s="1"/>
  <c r="J16" i="7"/>
  <c r="L16" i="7" s="1"/>
  <c r="J15" i="7"/>
  <c r="L15" i="7" s="1"/>
  <c r="J5" i="7"/>
  <c r="L5" i="7" s="1"/>
  <c r="J7" i="7"/>
  <c r="L7" i="7" s="1"/>
  <c r="J9" i="7"/>
  <c r="L9" i="7" s="1"/>
  <c r="J10" i="7"/>
  <c r="L10" i="7" s="1"/>
  <c r="J4" i="7"/>
  <c r="L4" i="7" s="1"/>
  <c r="J32" i="8"/>
  <c r="J31" i="8"/>
  <c r="J30" i="8"/>
  <c r="J29" i="8"/>
  <c r="J28" i="8"/>
  <c r="J25" i="8"/>
  <c r="J24" i="8"/>
  <c r="J23" i="8"/>
  <c r="J21" i="8"/>
  <c r="J16" i="8"/>
  <c r="J12" i="8"/>
  <c r="J10" i="8"/>
  <c r="J5" i="8"/>
  <c r="J6" i="8"/>
  <c r="J8" i="8"/>
  <c r="J22" i="9"/>
  <c r="L22" i="9" s="1"/>
  <c r="L20" i="9"/>
  <c r="J17" i="9"/>
  <c r="L17" i="9" s="1"/>
  <c r="J16" i="9"/>
  <c r="L16" i="9" s="1"/>
  <c r="J14" i="9"/>
  <c r="L14" i="9" s="1"/>
  <c r="J11" i="9"/>
  <c r="L11" i="9" s="1"/>
  <c r="J10" i="9"/>
  <c r="L10" i="9" s="1"/>
  <c r="J5" i="9"/>
  <c r="J6" i="9"/>
  <c r="L6" i="9" s="1"/>
  <c r="J16" i="10"/>
  <c r="L16" i="10" s="1"/>
  <c r="J15" i="10"/>
  <c r="L15" i="10" s="1"/>
  <c r="J5" i="10"/>
  <c r="L5" i="10" s="1"/>
  <c r="J6" i="10"/>
  <c r="L6" i="10" s="1"/>
  <c r="J7" i="10"/>
  <c r="L7" i="10" s="1"/>
  <c r="J13" i="11"/>
  <c r="L13" i="11" s="1"/>
  <c r="J14" i="11"/>
  <c r="L14" i="11" s="1"/>
  <c r="J5" i="11"/>
  <c r="L5" i="9" l="1"/>
  <c r="L10" i="10"/>
  <c r="L9" i="10"/>
  <c r="L8" i="10"/>
  <c r="L8" i="7"/>
  <c r="K16" i="13"/>
  <c r="K18" i="2"/>
  <c r="K18" i="13"/>
  <c r="K20" i="2"/>
  <c r="K17" i="13"/>
  <c r="K19" i="2"/>
  <c r="K15" i="13"/>
  <c r="K17" i="2"/>
  <c r="K14" i="13"/>
  <c r="K13" i="13"/>
  <c r="K20" i="3"/>
  <c r="K19" i="3"/>
  <c r="K18" i="3"/>
  <c r="K12" i="3"/>
  <c r="K8" i="2"/>
  <c r="K7" i="3"/>
  <c r="K11" i="2"/>
  <c r="K12" i="2"/>
  <c r="K6" i="13"/>
  <c r="K4" i="2"/>
  <c r="K9" i="13"/>
  <c r="K21" i="3"/>
  <c r="K22" i="3"/>
  <c r="K6" i="3"/>
  <c r="K8" i="3"/>
  <c r="K6" i="2"/>
  <c r="K7" i="2"/>
  <c r="M19" i="4"/>
  <c r="M27" i="4"/>
  <c r="M26" i="4"/>
  <c r="M25" i="4"/>
  <c r="M24" i="4"/>
  <c r="M32" i="4"/>
  <c r="M31" i="4"/>
  <c r="M30" i="4"/>
  <c r="K30" i="5"/>
  <c r="K29" i="5"/>
  <c r="K28" i="5"/>
  <c r="K27" i="5"/>
  <c r="K26" i="5"/>
  <c r="K25" i="5"/>
  <c r="K24" i="5"/>
  <c r="K23" i="5"/>
  <c r="K22" i="5"/>
  <c r="K20" i="5"/>
  <c r="K17" i="5"/>
  <c r="K18" i="5"/>
  <c r="K21" i="5"/>
  <c r="L31" i="6"/>
  <c r="L30" i="6"/>
  <c r="L29" i="6"/>
  <c r="L27" i="6"/>
  <c r="L25" i="6"/>
  <c r="L24" i="6"/>
  <c r="L18" i="6"/>
  <c r="L17" i="6"/>
  <c r="L15" i="6"/>
  <c r="L21" i="6"/>
  <c r="L23" i="6"/>
  <c r="L26" i="6"/>
  <c r="K5" i="7"/>
  <c r="K32" i="7"/>
  <c r="K27" i="7"/>
  <c r="K24" i="7"/>
  <c r="K25" i="7"/>
  <c r="K22" i="7"/>
  <c r="K20" i="7"/>
  <c r="K19" i="7"/>
  <c r="K16" i="7"/>
  <c r="K17" i="7"/>
  <c r="K23" i="7"/>
  <c r="K28" i="7"/>
  <c r="K29" i="7"/>
  <c r="K30" i="7"/>
  <c r="K15" i="7"/>
  <c r="K7" i="7"/>
  <c r="K9" i="7"/>
  <c r="K10" i="7"/>
  <c r="K4" i="7"/>
  <c r="M29" i="4" l="1"/>
  <c r="M20" i="4"/>
  <c r="K14" i="3"/>
  <c r="K4" i="13"/>
  <c r="K10" i="13"/>
  <c r="K16" i="2"/>
  <c r="K15" i="2"/>
  <c r="K13" i="3"/>
  <c r="K11" i="3"/>
  <c r="K4" i="3"/>
  <c r="M23" i="4"/>
  <c r="M28" i="4"/>
  <c r="L28" i="6"/>
  <c r="L10" i="6"/>
  <c r="K31" i="8"/>
  <c r="L31" i="8" s="1"/>
  <c r="K28" i="8"/>
  <c r="L28" i="8" s="1"/>
  <c r="K29" i="8"/>
  <c r="L29" i="8" s="1"/>
  <c r="K21" i="8"/>
  <c r="L21" i="8" s="1"/>
  <c r="K10" i="8"/>
  <c r="L10" i="8" s="1"/>
  <c r="K8" i="8"/>
  <c r="L8" i="8" s="1"/>
  <c r="K6" i="8"/>
  <c r="L6" i="8" s="1"/>
  <c r="K12" i="8"/>
  <c r="L12" i="8" s="1"/>
  <c r="K16" i="8"/>
  <c r="L16" i="8" s="1"/>
  <c r="K23" i="8"/>
  <c r="L23" i="8" s="1"/>
  <c r="K24" i="8"/>
  <c r="L24" i="8" s="1"/>
  <c r="K25" i="8"/>
  <c r="L25" i="8" s="1"/>
  <c r="K30" i="8"/>
  <c r="L30" i="8" s="1"/>
  <c r="K32" i="8"/>
  <c r="L32" i="8" s="1"/>
  <c r="K5" i="8"/>
  <c r="L5" i="8" s="1"/>
  <c r="K13" i="11"/>
  <c r="K14" i="11"/>
  <c r="K17" i="9"/>
  <c r="K16" i="9"/>
  <c r="K11" i="9"/>
  <c r="K10" i="9"/>
  <c r="K6" i="9"/>
  <c r="K22" i="9"/>
  <c r="K14" i="9"/>
  <c r="K5" i="9"/>
  <c r="K16" i="10"/>
  <c r="K15" i="10"/>
  <c r="K7" i="10"/>
  <c r="K6" i="10"/>
  <c r="K5" i="10"/>
  <c r="K5" i="11" l="1"/>
  <c r="L5" i="11" s="1"/>
</calcChain>
</file>

<file path=xl/sharedStrings.xml><?xml version="1.0" encoding="utf-8"?>
<sst xmlns="http://schemas.openxmlformats.org/spreadsheetml/2006/main" count="1268" uniqueCount="527">
  <si>
    <t>ALLEMAND</t>
  </si>
  <si>
    <t>Coll.Echaudemaison</t>
  </si>
  <si>
    <t>BORDAS</t>
  </si>
  <si>
    <t>FRANCAIS</t>
  </si>
  <si>
    <t>Bloc de Dessin Caribe 32 cm de large - Bloc de feuilles de couleurs (papel lustrillo) -</t>
  </si>
  <si>
    <t>Feutres gros, moyens(minimum 12 de chaque) - 1 feutre noir fin - </t>
  </si>
  <si>
    <t>Crayons de couleurs (minimum 12 ) (Berol ou Prismacolor) - Gouaches </t>
  </si>
  <si>
    <t>Matière</t>
  </si>
  <si>
    <t>Titre</t>
  </si>
  <si>
    <t>Editeur</t>
  </si>
  <si>
    <t>Auteurs</t>
  </si>
  <si>
    <t>PHILOSOPHIE</t>
  </si>
  <si>
    <t>HATIER</t>
  </si>
  <si>
    <t>HISTOIRE </t>
  </si>
  <si>
    <t>GEOGRAPHIE </t>
  </si>
  <si>
    <t>BELIN</t>
  </si>
  <si>
    <t>ANGLAIS </t>
  </si>
  <si>
    <t>HACHETTE Education</t>
  </si>
  <si>
    <t>HACHETTE OXFORD COMPACT</t>
  </si>
  <si>
    <t>ESPAGNOL </t>
  </si>
  <si>
    <t>DIDIER</t>
  </si>
  <si>
    <t>POLO ou TEE-SHIRT BEIGE avec LOGO de l´Etablissement : A ACHETER OBLIGATOIREMENT au Foyer du Lycée</t>
  </si>
  <si>
    <t>E.P.S.</t>
  </si>
  <si>
    <t>SHORT BLEU MARINE et PANTALON DE SURVETEMENT BLEU MARINE</t>
  </si>
  <si>
    <t>MAILLOT DE SPORT en vente au Collège - OBLIGATOIRE</t>
  </si>
  <si>
    <t>HACHETTE </t>
  </si>
  <si>
    <t>HACHETTE</t>
  </si>
  <si>
    <t>SES</t>
  </si>
  <si>
    <t>NATHAN</t>
  </si>
  <si>
    <t>ITALIEN</t>
  </si>
  <si>
    <t>FRANCAIS </t>
  </si>
  <si>
    <t>HISTOIRE-GEO</t>
  </si>
  <si>
    <t>MATHEMATIQUES</t>
  </si>
  <si>
    <t>SVT</t>
  </si>
  <si>
    <t>ANGLAIS</t>
  </si>
  <si>
    <t xml:space="preserve">DIDIER </t>
  </si>
  <si>
    <t>SCIENCES DE LA VIE ET DE LA TERRE 2nde</t>
  </si>
  <si>
    <t>SCIENCES PHYSIQUES</t>
  </si>
  <si>
    <t>ESPAGNOL</t>
  </si>
  <si>
    <t>DICTIONNAIRE (optionnel mais très vivement recommandé)</t>
  </si>
  <si>
    <t>uniquement pour les</t>
  </si>
  <si>
    <t>élèves qui suivront l´option</t>
  </si>
  <si>
    <t>I. C. V</t>
  </si>
  <si>
    <t>ARTS PLAST.</t>
  </si>
  <si>
    <t>POLO ou TEE-SHIRT BLEU CIEL avec LOGO de l´Etablissement : A ACHETER OBLIGATOIREMENT au Foyer du Lycée</t>
  </si>
  <si>
    <t>I. C. V.</t>
  </si>
  <si>
    <t>TECHNOLOGIE</t>
  </si>
  <si>
    <t>(Pentel, Pinceaux : fin,moyen et gros) - Colle blanche liquide - Ciseaux, Jeux géométriques, Scotch, Compas ...</t>
  </si>
  <si>
    <t>Matiere</t>
  </si>
  <si>
    <t>HACHETTE EDUCATION</t>
  </si>
  <si>
    <t>SCIENCES DE LA VIE ET DE LA TERRE 5e</t>
  </si>
  <si>
    <t>Dupuis, Bergeron</t>
  </si>
  <si>
    <t>Année</t>
  </si>
  <si>
    <t>SES 2de</t>
  </si>
  <si>
    <t>Beltramone, J-P.</t>
  </si>
  <si>
    <t>Misset, L.</t>
  </si>
  <si>
    <t>HISTOIRE</t>
  </si>
  <si>
    <t>GEOGRAPHIE</t>
  </si>
  <si>
    <t>(le même livre sera utilisé dans les 3 sections)</t>
  </si>
  <si>
    <t>LETTRES</t>
  </si>
  <si>
    <t xml:space="preserve">Crayons de couleurs (minimum 12 ) (Berol ou Prismacolor) - Gouaches (Pentel, Pinceaux : fin,moyen et gros) - </t>
  </si>
  <si>
    <t>Tournier, M.</t>
  </si>
  <si>
    <t xml:space="preserve"> Beltramone, J.P.</t>
  </si>
  <si>
    <t>Ciattoni, A.</t>
  </si>
  <si>
    <t>SCIENCES DE LA VIE ET DE LA TERRE -4e Programme 2007</t>
  </si>
  <si>
    <t>Duco, André</t>
  </si>
  <si>
    <t xml:space="preserve">HACHETTE </t>
  </si>
  <si>
    <t>Calculatrice graphique TI 89 titanium</t>
  </si>
  <si>
    <t>Précis de Grammaire Allemande (Facultatif)</t>
  </si>
  <si>
    <t>(Format Pratique)</t>
  </si>
  <si>
    <t>BESCHERELLE Allemand Les Verbes (Facultatif)</t>
  </si>
  <si>
    <t>Option</t>
  </si>
  <si>
    <t>Bresson, D. / Renaud, G.</t>
  </si>
  <si>
    <t>Esterle, M.</t>
  </si>
  <si>
    <t>Moulin, C. / Nolte, E.</t>
  </si>
  <si>
    <t>Montaigu, R. / Mazoyer, E.</t>
  </si>
  <si>
    <t>QUISIERA 2e année  Cahier d'activités</t>
  </si>
  <si>
    <t>QUISIERA 2e année Livre de l'élève</t>
  </si>
  <si>
    <t>GALLIMARD</t>
  </si>
  <si>
    <t>SVT 3e</t>
  </si>
  <si>
    <t>Duco, A.</t>
  </si>
  <si>
    <t>Wie Geht'S? LV2 Année 2 Livre de l'élève (Obligatoire)</t>
  </si>
  <si>
    <t>Wie Geht'S? LV2 Année 2 Cahier d'activités (Obligatoire)</t>
  </si>
  <si>
    <t>1 BLOUSE EN COTON POUR SVT ET PHYSIQUE CHIMIE</t>
  </si>
  <si>
    <t>MUSIQUE</t>
  </si>
  <si>
    <t>Benardeau, t. / Pineau, M.</t>
  </si>
  <si>
    <t>LA MUSIQUE   collection REPÈRES PRATIQUES Nº 45</t>
  </si>
  <si>
    <t>( à acheter au Venezuela)</t>
  </si>
  <si>
    <t>Echaudemaison, C.D.</t>
  </si>
  <si>
    <t>MATHÉMATIQUES 2de ODYSSÉE</t>
  </si>
  <si>
    <t>Sigward, e. / Brisoux, F.</t>
  </si>
  <si>
    <t xml:space="preserve">Misset, L. </t>
  </si>
  <si>
    <t>PHYSIQUE-CHIMIE 2nde Coll.Dulaurans, Durupthy</t>
  </si>
  <si>
    <t>Dulaurans/Durupthy</t>
  </si>
  <si>
    <t>HISTOIRE 2nde (Format compact)</t>
  </si>
  <si>
    <t>Husken, D.</t>
  </si>
  <si>
    <t>GÉOGRAPHIE 2nde  (Format compact)</t>
  </si>
  <si>
    <t>Gagnepain, E.</t>
  </si>
  <si>
    <t>Histoire 1re</t>
  </si>
  <si>
    <t>Bourel, G. / Chevallier, M.</t>
  </si>
  <si>
    <t>Geographie 1re</t>
  </si>
  <si>
    <t>Ciattoni, A. / Rigou, G</t>
  </si>
  <si>
    <t>Nuevas voces 2de</t>
  </si>
  <si>
    <t>Añorga, Dirou, Matilla</t>
  </si>
  <si>
    <t>Matériel à prévoir:</t>
  </si>
  <si>
    <t>Stock de copies doubles grand format</t>
  </si>
  <si>
    <t>Calculatrice graphique TI 89 Titanium</t>
  </si>
  <si>
    <t>(de préférence)</t>
  </si>
  <si>
    <t>SCIENCES ECONOMIQUES ET SOCIALES 1 ES</t>
  </si>
  <si>
    <t>ENS. SCIENTIFIQUE</t>
  </si>
  <si>
    <t>SCIENCES 1re L/ES SVT - Physique-Chimie</t>
  </si>
  <si>
    <t>Dreyer, M. / Varin, A.</t>
  </si>
  <si>
    <t>L'AMI RETROUVÉ</t>
  </si>
  <si>
    <t>GALLIMARD FOLIOPLUS</t>
  </si>
  <si>
    <t>Uhlman, F.</t>
  </si>
  <si>
    <t>1 cahier épais</t>
  </si>
  <si>
    <t>MATHÉMATIQUES 1e ES/L Option Collection Déclic</t>
  </si>
  <si>
    <t>MATHÉMATIQUES TES spécifique et spécialité Collection DÉCLIC</t>
  </si>
  <si>
    <t>Calculatrice scientifique de type Casio FX-7400</t>
  </si>
  <si>
    <t>calculatrice graphique programmable de type Casio Graph 25+</t>
  </si>
  <si>
    <t>MATHEMATIQUES Term S spécifique et spécialité Collection DÉCLIC</t>
  </si>
  <si>
    <t xml:space="preserve">3 cahiers petits carreaux 0,5cmX0,5cm, format « legal US » (pour pouvoir coller des feuilles « lettre US ») </t>
  </si>
  <si>
    <t>Matériel de géométrie classique avec un compas porte crayon, et un porte mine 0,7mm</t>
  </si>
  <si>
    <t>Mondialisation et dynamiques géographiques des territoires</t>
  </si>
  <si>
    <t>Regards historiques sur le monde actuel</t>
  </si>
  <si>
    <t>G.Bourel et M. Chevallier</t>
  </si>
  <si>
    <t xml:space="preserve">PHILOSOPHIE </t>
  </si>
  <si>
    <t>Collection Lizeaux Baude</t>
  </si>
  <si>
    <t>Manuel SVT de Terminale S enseignement spécifique obligatoire - Petit format</t>
  </si>
  <si>
    <t>Physique-Chimie Terminale S spécialité - Collection Sirius</t>
  </si>
  <si>
    <t>Physique-Chimie Terminale S spécifique - Collection Sirius - Manuel unique</t>
  </si>
  <si>
    <t>Manuel SVT de Terminale S enseignement de spécialité  - Petit format</t>
  </si>
  <si>
    <t>Nuevas Voces 1re - manuel grand format + CD mp3 - Collection: Nuevas Voces - Espagnol - Lycée , 1re</t>
  </si>
  <si>
    <t xml:space="preserve">S. Anorga, M. Ellafaf, J. Inzaurralde, H. Patouraux, L. Rodriguez </t>
  </si>
  <si>
    <t xml:space="preserve">S. Anorga, B. Dirou, M. Ellafaf, J. Inzaurralde, H. Patouraux, R. Sanchez </t>
  </si>
  <si>
    <t>Nuevas Voces Terminal- manuel grand format + CD mp3 - Collection: Nuevas Voces - Espagnol - Lycée , Terminal</t>
  </si>
  <si>
    <t xml:space="preserve">C. Chevalier, R. Spira, C. Ruelleux, K. Marteau-Bazouni, N. Coppens, F. Grun, H. Simon, V. Villar, A. Juillard-Condat, M.-T. Sape 
</t>
  </si>
  <si>
    <t>UNIFORME</t>
  </si>
  <si>
    <t>OBLIGATOIRE : PANTALON BLEU MARINE (foncé)</t>
  </si>
  <si>
    <t>POLO ou TEE-SHIRT BLEU CIEL avec LOGO de l´Etablissement: A ACHETER OBLIGATOIREMENT au Foyer du Lycée</t>
  </si>
  <si>
    <t xml:space="preserve">UNIFORME </t>
  </si>
  <si>
    <t>Physique-Chimie 1re S - Livre élève Format compact - Edition 2011</t>
  </si>
  <si>
    <t xml:space="preserve">M. Barde, N. Barde, J.-P. Bellier, V. Besnard, M. Bigorre, E. Daini, M. Daini, T. Dulaurans, A. Durupthy, M. Flaugergues (de), M. Giacino, N. Lescure, V. Monnet, B. Poudens, I. Tarride
</t>
  </si>
  <si>
    <t>MATHÉMATIQUES 1e S .- Livre élève Format compact - Collection DÉCLIC</t>
  </si>
  <si>
    <t>Pentel couleurs primaires.  Pinceaux : fin,moyen et gros - Colle blanche liquide - Ciseaux, Jeux géométriques, Scotch, Compas ...</t>
  </si>
  <si>
    <t>Fusain moyen, papier bond blanc en format un pliego</t>
  </si>
  <si>
    <t xml:space="preserve">Bloc de Dessin Caribe 32 cm de large - Bloc de feuilles de couleurs (papel lustrillo) - Feutres gros, moyens(minimum 12 de chaque) - 1 feutre noir fin -  1 feutre noir moyen, 1 feutre noir gros, </t>
  </si>
  <si>
    <t>block de papier calque, block papier milimetre, 1 regle, jeu d'equerres, compas</t>
  </si>
  <si>
    <t>cahier d'activité "l'apprenti citoyen du XXIème siècle"</t>
  </si>
  <si>
    <t>D. Dubois</t>
  </si>
  <si>
    <t>1 dictionnaire Petit Larousse illustré ou tout équivalent  (150 000 définitions, comme Le Petit Robert de la langue française)</t>
  </si>
  <si>
    <t>CORNEILLE</t>
  </si>
  <si>
    <t>DESTIN DE LINUS HOPE</t>
  </si>
  <si>
    <t>BONDOUX</t>
  </si>
  <si>
    <t>BAYARD</t>
  </si>
  <si>
    <t>ROBLES-E</t>
  </si>
  <si>
    <t>MONTSERRAT , Collection : LPJ JEUNESSE</t>
  </si>
  <si>
    <t>LITTERATURE 2DE / 1RE - LIVRE ELEVE FORMAT COMPACT - EDITION 2011</t>
  </si>
  <si>
    <t>PRESSELIN+DEGOULET</t>
  </si>
  <si>
    <t>PHEDRE, collection : FOLIO PLUS CLAS</t>
  </si>
  <si>
    <t>RHINOCEROS</t>
  </si>
  <si>
    <t>DICTIONNAIRE (optionnel mais très vivement recommandé)</t>
  </si>
  <si>
    <t xml:space="preserve">D. De Chouly, P. Ségas-Rouland, C. Gispert, O. Leblanc, F. Lepage </t>
  </si>
  <si>
    <t xml:space="preserve">G. Joubert-Mellet, É. Taieb, S. Loiseau, O. Leblanc, R. Soin, H. Thammavongsa, M. Abellard, S. Roux-Perinet, R. Chartoire, A. Parienty, A. Vallée </t>
  </si>
  <si>
    <t xml:space="preserve">SES - Sciences sociales et politiques Term ES spécialité (2012), Manuel, collection C.-D. Échaudemaison </t>
  </si>
  <si>
    <t xml:space="preserve">Sciences Économiques et Sociales Term ES spécifique (2012) - Format compact, collection C.-D. Échaudemaison </t>
  </si>
  <si>
    <t>Cahier grand format, petits carreaux- Jeu de règles et d´équerres - Compas -Porte-mine +Mines HB - Gomme à papier - une clé USB (min. 1Gb) et Matériel à acheter au Lycée en cours d´année</t>
  </si>
  <si>
    <t>Cahier grand format, petits carreaux- Jeu de règles et d´équerres Compas - Porte-mine +Mines HB - Gomme à papier - une clé USB (min. 1Gb) - Matériel à acheter au Lycée en cours d´année</t>
  </si>
  <si>
    <t xml:space="preserve">WELCOME 6e Edition 2011, </t>
  </si>
  <si>
    <t>Evelyne Ledru-Germain, Nathalie Hollinka-Rousselle, Sylvie Basso….</t>
  </si>
  <si>
    <t>WELCOME 6e , Workbook en 2 volumes</t>
  </si>
  <si>
    <t xml:space="preserve">WELCOME 5e Edition 2012, </t>
  </si>
  <si>
    <t>WELCOME 5e , Workbook en 2 volumes</t>
  </si>
  <si>
    <t>Attention: SPECIALITE:</t>
  </si>
  <si>
    <t xml:space="preserve">N. Coppens, T. Johann, A. Johann-Dieudonné, F. Grun, V. Villar, H. Simon, C. Boggio, M.-T. Sape, L. Morin, B. Renaud, C. Ameline, H. Monin-Soyer, M. Chareyron, A. Juillard-Condat, H. Richoux, L. Fort, L. Bernard, C. Salvetat, G. Chappuis, M. Montangerand 
</t>
  </si>
  <si>
    <t>pour les élèves suivant l'option</t>
  </si>
  <si>
    <t xml:space="preserve">ATTENTION: seulement </t>
  </si>
  <si>
    <t>Michel Delattre, Mathieu Berthaume, Jean-Baptiste Chaumié, Jean-Luc Jousse</t>
  </si>
  <si>
    <t xml:space="preserve">Philosophie Tles L, ES, S éd. 2012 - Livre de l'élève (format compact) </t>
  </si>
  <si>
    <t xml:space="preserve">Roald Dahl </t>
  </si>
  <si>
    <t xml:space="preserve">Gallimard Jeunesse </t>
  </si>
  <si>
    <t xml:space="preserve">Fantastique Maitre renard, collection Folio Cadet </t>
  </si>
  <si>
    <t>George Orwell, trad. Jean Queval</t>
  </si>
  <si>
    <t>A DEFINIR</t>
  </si>
  <si>
    <t xml:space="preserve">Einblick allemand 1ère , Livre de l'élève - Edition 2011 </t>
  </si>
  <si>
    <t>Jean Pierre Dufresne, Pierrick Hardaloupas,</t>
  </si>
  <si>
    <t xml:space="preserve">Einblick Allemand Tle éd. 2012 - Manuel de l'élève </t>
  </si>
  <si>
    <t>Regina Baron, Marie-Christine Despas, Pierrick Hardaloupas, Evelyne Navarre, Carola Schöne, Christian Walter, Olivier Wezemaël, René Métrich, Jean Pierre Dufresne, Julia Dobrounig-Claude, Charlotte Koch, Delphine Marinot, Nicole Meegens, Maïté Naudan</t>
  </si>
  <si>
    <t>LECTURE A DEFINIR ( à acheter au Venezuela)</t>
  </si>
  <si>
    <t>Einblick allemand 2nde - Livre de l'élève Edition 2010</t>
  </si>
  <si>
    <t>Einblick allemand 2nde - Cahier d'activités</t>
  </si>
  <si>
    <t>Jean Pierre Dufresne, Pierrick Hardaloupas, Ilsabe Hofstetter, Patrice Przybylski, Christian Walter</t>
  </si>
  <si>
    <t>Jean Pierre Dufresne, Pierrick Hardaloupas, Ilsabe Hofstetter, Patrice Przybylski, Christian Walter, René Métrich</t>
  </si>
  <si>
    <t>BESCHERELLE - LA CONJUGAISON POUR TOUS</t>
  </si>
  <si>
    <t>VENDREDI ou LA VIE SAUVAGE Folio Jr 445</t>
  </si>
  <si>
    <t>Langenscheidt - Universal - Wörterbuch - Dictionnaire Allemand (Facultatif)</t>
  </si>
  <si>
    <t>LDE</t>
  </si>
  <si>
    <t>C'est le meme livre que la 1ereL mais le numero est different sur la liste LDE</t>
  </si>
  <si>
    <t>A faire Figurer</t>
  </si>
  <si>
    <t>A faire figurer</t>
  </si>
  <si>
    <t>Erreur de saisie corrigée.</t>
  </si>
  <si>
    <t>EAN 9782091609591</t>
  </si>
  <si>
    <t>EAN13</t>
  </si>
  <si>
    <t>978-2218953781</t>
  </si>
  <si>
    <t>978-2218961106</t>
  </si>
  <si>
    <t>978-2218954092</t>
  </si>
  <si>
    <t>978-2278072415</t>
  </si>
  <si>
    <t>978-2218953866</t>
  </si>
  <si>
    <t>978-2011351630</t>
  </si>
  <si>
    <t>978-3468181582</t>
  </si>
  <si>
    <t>978-2218926167</t>
  </si>
  <si>
    <t>978-2011355843</t>
  </si>
  <si>
    <t>978-2091726243</t>
  </si>
  <si>
    <t>978-2091726557</t>
  </si>
  <si>
    <t>978-2011355775</t>
  </si>
  <si>
    <t>978-2047329993</t>
  </si>
  <si>
    <t>978-2047329306</t>
  </si>
  <si>
    <t>978-2091723761</t>
  </si>
  <si>
    <t>978-2091723792</t>
  </si>
  <si>
    <t>978-2011355478</t>
  </si>
  <si>
    <t>978-2070338801</t>
  </si>
  <si>
    <t>978-2218953538</t>
  </si>
  <si>
    <t>978-2218953606</t>
  </si>
  <si>
    <t>978-2011355386</t>
  </si>
  <si>
    <t>978-2701158884</t>
  </si>
  <si>
    <t>978-2278069378</t>
  </si>
  <si>
    <t>978-2218946769</t>
  </si>
  <si>
    <t>978-2091726144</t>
  </si>
  <si>
    <t>978-2011355713</t>
  </si>
  <si>
    <t>978-2011355355</t>
  </si>
  <si>
    <t>978-2070356713</t>
  </si>
  <si>
    <t>978-2091884356</t>
  </si>
  <si>
    <t>978-2035842640</t>
  </si>
  <si>
    <t>978-2011355010</t>
  </si>
  <si>
    <t>978-2011355034</t>
  </si>
  <si>
    <t>978-2218944253</t>
  </si>
  <si>
    <t>978-2011355232</t>
  </si>
  <si>
    <t>978-2012814196</t>
  </si>
  <si>
    <t>978-2218946523</t>
  </si>
  <si>
    <t>978-2218938122</t>
  </si>
  <si>
    <t>978-2218951985</t>
  </si>
  <si>
    <t>978-2070318728</t>
  </si>
  <si>
    <t>978-2253003533</t>
  </si>
  <si>
    <t>978-2070375165</t>
  </si>
  <si>
    <t>978-2701147253</t>
  </si>
  <si>
    <t>978-2011254542</t>
  </si>
  <si>
    <t>978-2011254559</t>
  </si>
  <si>
    <t>978-2218954511</t>
  </si>
  <si>
    <t>978-2070650644</t>
  </si>
  <si>
    <t>978-2218922190</t>
  </si>
  <si>
    <t>978-2218958045</t>
  </si>
  <si>
    <t>978-2218955013</t>
  </si>
  <si>
    <t>978-2218937910</t>
  </si>
  <si>
    <t>978-2218937934</t>
  </si>
  <si>
    <t>978-2701145228</t>
  </si>
  <si>
    <t>978-2701145242</t>
  </si>
  <si>
    <t>978-2747026123</t>
  </si>
  <si>
    <t>Collectif</t>
  </si>
  <si>
    <t>Annabac corrigés Maths Term S obligatoire et spécialité (facultatif)</t>
  </si>
  <si>
    <t>Annabrevet sujets et corrigés Mathématiques (facultatif)</t>
  </si>
  <si>
    <t>Annales Bac sujets corrigés Maths Term ES obligatoire et spécialité  (facultatif)</t>
  </si>
  <si>
    <t>LAROUSSE</t>
  </si>
  <si>
    <t>LE CID  - BIBLIOCOLLEGE</t>
  </si>
  <si>
    <t>ALICE IN WONDERLAND and THROUGH THE LOOKING GLASS - (CLASSIC STARTS)</t>
  </si>
  <si>
    <t>STERLING JUVENILE</t>
  </si>
  <si>
    <t>CARROLL, L.</t>
  </si>
  <si>
    <t>978-1402754227</t>
  </si>
  <si>
    <t>GREAT EXPECTATIONS  -  (CLASSICS STARTS)</t>
  </si>
  <si>
    <t>DICKENS, CH.</t>
  </si>
  <si>
    <t>978-1402766459</t>
  </si>
  <si>
    <t>FRANKESTEIN - (CLASSICS STARTS)</t>
  </si>
  <si>
    <t>SHELLEY, M.</t>
  </si>
  <si>
    <t>978-1402726668</t>
  </si>
  <si>
    <t>LA GRAMMAIRE ANGLAISE AU  LYCEE</t>
  </si>
  <si>
    <t>OPHRYS</t>
  </si>
  <si>
    <t>BERLAND.DELEPINE, S. / BUTLER,R.</t>
  </si>
  <si>
    <t xml:space="preserve">LE MOT ET L'IDEE </t>
  </si>
  <si>
    <t>REY, JEAN</t>
  </si>
  <si>
    <t>978-2708011489</t>
  </si>
  <si>
    <t>REY, JEAN / BOUSCAREN, C.</t>
  </si>
  <si>
    <t>978-2708000292</t>
  </si>
  <si>
    <t>978-2708013440</t>
  </si>
  <si>
    <t>ou bien, au choix : LE MOT ET L'IDEE T.2 (vocabulaire +exercices)16 euros</t>
  </si>
  <si>
    <t>CONAN DOYLE, SIR A.</t>
  </si>
  <si>
    <t>978-1402712173</t>
  </si>
  <si>
    <t>THE ADVENTURES OF SHERLOCK HOLMES   -  (CLASSIC STARTS)</t>
  </si>
  <si>
    <t>OLIVER TWIST    - (CLASSIC STARTS</t>
  </si>
  <si>
    <t>DICKENS, C.</t>
  </si>
  <si>
    <t>978-1402726651</t>
  </si>
  <si>
    <t>978-2091628264</t>
  </si>
  <si>
    <t>978-2701158723</t>
  </si>
  <si>
    <t>978-2091726489</t>
  </si>
  <si>
    <t>LITTERATURE Ens.Spé</t>
  </si>
  <si>
    <t>ZOLA, E.</t>
  </si>
  <si>
    <t>RACINE, J.</t>
  </si>
  <si>
    <t>MOLIERE</t>
  </si>
  <si>
    <t>GALLIMARD Folio Nº1516</t>
  </si>
  <si>
    <t>LA FERME DES ANIMAUX</t>
  </si>
  <si>
    <t>NATHAN Carrés Classiques Nº15</t>
  </si>
  <si>
    <t>DOM JUAN</t>
  </si>
  <si>
    <t>LAROUSSE Petits Classiques</t>
  </si>
  <si>
    <t>LA FONTAINE, J. de</t>
  </si>
  <si>
    <t>IONESCO,  E.</t>
  </si>
  <si>
    <t>1 dictionnaire Petit Larousse illustré ou tout équivalent  (150 000 définitions)</t>
  </si>
  <si>
    <t xml:space="preserve">LAROUSSE </t>
  </si>
  <si>
    <t>978-2035901255</t>
  </si>
  <si>
    <t>EXERCICES DE STYLE</t>
  </si>
  <si>
    <t>GALLIMARD Folio Nº 1363</t>
  </si>
  <si>
    <t>QUENEAU, R.</t>
  </si>
  <si>
    <t>978-2070373635</t>
  </si>
  <si>
    <t>GARGANTUA</t>
  </si>
  <si>
    <t>POINTS / Points nº 287</t>
  </si>
  <si>
    <t>RABELAIS, F.</t>
  </si>
  <si>
    <t>Lycée français de Caracas LIVRES 2de 2016-2017</t>
  </si>
  <si>
    <t>Lycée français de Caracas LIVRES 1e S  2016-2017</t>
  </si>
  <si>
    <t>Lycée français de Caracas  LIVRES 1e ES 2016-2017</t>
  </si>
  <si>
    <t>Lycée français de Caracas  LIVRES 1e L 2016-2017</t>
  </si>
  <si>
    <t>Lycée français de Caracas  LIVRES Term S 2016-2017</t>
  </si>
  <si>
    <t>Lycée français de Caracas  LIVRES Term ES 2016-2017</t>
  </si>
  <si>
    <t>Lycée français de Caracas  LIVRES Term L 2016-2017</t>
  </si>
  <si>
    <t>LE COLONEL CHABERT</t>
  </si>
  <si>
    <t>978-2035873996</t>
  </si>
  <si>
    <t>1 dictionnaire Petit Larousse illustré ou tout équivalent (150 000 définitions)</t>
  </si>
  <si>
    <t>Au choix</t>
  </si>
  <si>
    <t>L'APPEL DE LA FORÈT</t>
  </si>
  <si>
    <t>LONDON, J.</t>
  </si>
  <si>
    <t>DAHL, R.</t>
  </si>
  <si>
    <t>LE ROYAUME DE KENSUKE</t>
  </si>
  <si>
    <t>MORPUGO,M.</t>
  </si>
  <si>
    <t>MATILDA</t>
  </si>
  <si>
    <t>FLAMMARION / GF Etonnants Classiques</t>
  </si>
  <si>
    <t>L'ECOLE DES LOISIRS (Mille Bulles)</t>
  </si>
  <si>
    <t>MATHIS, J.M. / MARTIN</t>
  </si>
  <si>
    <t>978-2070544974</t>
  </si>
  <si>
    <t>GALLIMARD Jeunesse / Folio Junior</t>
  </si>
  <si>
    <t>978-2070576968</t>
  </si>
  <si>
    <t>FABLES  Livres I à VI</t>
  </si>
  <si>
    <t>PRIX TRÈS BON ÉTAT</t>
  </si>
  <si>
    <t>PRIX LIVRE UTILISÉ</t>
  </si>
  <si>
    <t>MAUVAIS ÉTAT</t>
  </si>
  <si>
    <t>NOUVEAU</t>
  </si>
  <si>
    <t>978-3468181597</t>
  </si>
  <si>
    <t>Matériel à prevoir:</t>
  </si>
  <si>
    <t>Cahier grand format, petits carreaux- Jeu de règles et d´équerres -Compas-Porte-mine Mines HB - Gomme à  papier -une clé USB (min. 1Gb) - et Matériel à acheter au Lycée en cours d´année</t>
  </si>
  <si>
    <t>Matériel a prevoir:</t>
  </si>
  <si>
    <t>Calculatrice scientifique de type Casio FX-7400                                                                                         3 cahiers petits carreaux 0,5cmX0,5cm, format « legal US » (pour pouvoir coller des feuilles « lettre US »)                                                                                                                                                                            Stock de copies doubles grand format                                                                                                                                                           Matériel de géométrie classique avec un compas porte crayon, et un porte mine 0,7mm</t>
  </si>
  <si>
    <t>Calculatrice scientifique de type Casio FX-7400                                                                                                                                      3 cahiers petits carreaux 0,5cmX0,5cm, format « legal US » (pour pouvoir coller des feuilles « lettre US »)                                                                                                                                                                            Stock de copies doubles grand format                                                                                                                                                           Matériel de géométrie classique avec un compas porte crayon, et un porte mine 0,7mm</t>
  </si>
  <si>
    <t>À ACHETER AU VENEZUELA</t>
  </si>
  <si>
    <t>978-2035873736</t>
  </si>
  <si>
    <t>978-2701155098</t>
  </si>
  <si>
    <t>978-2708013445</t>
  </si>
  <si>
    <t>978-2278066742</t>
  </si>
  <si>
    <t>LE MOT ET L'IDEE</t>
  </si>
  <si>
    <t>ou bien, au choix : LE MOT ET L'IDEE T.2 (vocabulaire +exercices)</t>
  </si>
  <si>
    <t>978-2020300322</t>
  </si>
  <si>
    <t>HATIER de préference</t>
  </si>
  <si>
    <t>978-2756003580</t>
  </si>
  <si>
    <t>PRIX EN EUROS</t>
  </si>
  <si>
    <t>LE ROMAN DE RENART (T.1 : LES JAMBONS D'YSENGRIN)</t>
  </si>
  <si>
    <t>PHYSIQUE CHIMIE Cycle 4 / 5e, 4e, 3e Livre élève Manuel Papier</t>
  </si>
  <si>
    <t>HACHETTE ÉDUCATION</t>
  </si>
  <si>
    <t>DULAURANS, T. / BARDE, M.</t>
  </si>
  <si>
    <t>978-2017025245</t>
  </si>
  <si>
    <t>PAS DE MANUEL</t>
  </si>
  <si>
    <t xml:space="preserve">I.C.V </t>
  </si>
  <si>
    <t>(Format pratique)</t>
  </si>
  <si>
    <t xml:space="preserve">A DEFINIR </t>
  </si>
  <si>
    <t>978-2401022232</t>
  </si>
  <si>
    <t>NOUVEAU (Facultatif)</t>
  </si>
  <si>
    <t>PAROLES</t>
  </si>
  <si>
    <t>PREVERT, J.</t>
  </si>
  <si>
    <t>978-2070794010</t>
  </si>
  <si>
    <t>978-2013951043</t>
  </si>
  <si>
    <t>BALZAC, H. de</t>
  </si>
  <si>
    <t>PAUCA MEAE (LIVRE IV DES CONTEMPLATIONS)</t>
  </si>
  <si>
    <t>HACHETTE EDUCATION BIBLIOLYCÉE</t>
  </si>
  <si>
    <t>HUGO, V.</t>
  </si>
  <si>
    <t>978-2013949699</t>
  </si>
  <si>
    <t>CELLES QUI M´AIME ET AUTRES NOUVELLES</t>
  </si>
  <si>
    <t>978-2012815070</t>
  </si>
  <si>
    <t>LE BARBIER DE SEVILLE</t>
  </si>
  <si>
    <t xml:space="preserve">BEAUMARCHAIS, P.A. de </t>
  </si>
  <si>
    <t>978-2011687067</t>
  </si>
  <si>
    <t>CANNIBALE</t>
  </si>
  <si>
    <t>MAGNARD CLASSIQUES &amp; CONTEMPORAINS</t>
  </si>
  <si>
    <t>DAENINCKX, D.</t>
  </si>
  <si>
    <t>978-2210754119</t>
  </si>
  <si>
    <t>ALCOOLS</t>
  </si>
  <si>
    <t>LAROUSSE PETITS CLASSIQUES</t>
  </si>
  <si>
    <t>APOLLINAIRE, G.</t>
  </si>
  <si>
    <t>978-2035893109</t>
  </si>
  <si>
    <t>Calculatrice graphique (peu importe la marque)</t>
  </si>
  <si>
    <t>ENS. SCIENTIFIQUES</t>
  </si>
  <si>
    <r>
      <t xml:space="preserve">SI VOUS SOUHAITEZ ACHETER UN NOUVEAU DICCIONAIRE, NOUS RECOMMANDONS LAROUSSE COLLECTIF (150.000 MOTS) 2016 ISBN: </t>
    </r>
    <r>
      <rPr>
        <b/>
        <sz val="9"/>
        <color rgb="FFFF0000"/>
        <rFont val="Arial"/>
        <family val="2"/>
      </rPr>
      <t>978-2035901354</t>
    </r>
  </si>
  <si>
    <t>L´EXISTENCIALISME EST UN HUMANISME</t>
  </si>
  <si>
    <t>GALLIMAR FOLIO ESSAIS</t>
  </si>
  <si>
    <t>SARTRE, J.P.</t>
  </si>
  <si>
    <t>978-2070329137</t>
  </si>
  <si>
    <t>LA GRAMMAIRE ANGLAISE AU LYCÉE</t>
  </si>
  <si>
    <t>BERLAND DELEPINE, S. / BUTLER, R.</t>
  </si>
  <si>
    <t>LE MOT ET L´IDÉE</t>
  </si>
  <si>
    <t>REY, J.</t>
  </si>
  <si>
    <t>LA PRINCESSE DE MONTPENSIER</t>
  </si>
  <si>
    <t>GALLIMAR FOLIOPLUS CLASSIQUE (de préférence) ou, au choix: HATIER CLASSIQUE &amp; CIE</t>
  </si>
  <si>
    <t>MADAME DE LAFAYETTE</t>
  </si>
  <si>
    <t>978-2070462797</t>
  </si>
  <si>
    <t>1 dictionnaire bilingüe mini français-espagnol / espgnol français</t>
  </si>
  <si>
    <t>ROBERT &amp; COLLINS</t>
  </si>
  <si>
    <t>978-2321008316</t>
  </si>
  <si>
    <t>PERSÉE ET LE REGARD DE PIERRE</t>
  </si>
  <si>
    <t>NATHAN HISTOIRES NOIRES DE LA MYTHOLOGIE</t>
  </si>
  <si>
    <t>MONTARDRE, H.</t>
  </si>
  <si>
    <t>978-2092515846</t>
  </si>
  <si>
    <t>8 FARCES POUR COLLÉGIENS</t>
  </si>
  <si>
    <t>GRASSET JEUNESSE</t>
  </si>
  <si>
    <t>GRIPARI, P.</t>
  </si>
  <si>
    <t>978-2218962837</t>
  </si>
  <si>
    <t>LA RIVIÈRE À L'ENVERS T. 1</t>
  </si>
  <si>
    <t>POCKET JEUNESSE</t>
  </si>
  <si>
    <t>MOURLEVAT, J.C.</t>
  </si>
  <si>
    <t>978-2266200462</t>
  </si>
  <si>
    <t>TRANSMATH 6e MANUEL NUMÉRIQUE</t>
  </si>
  <si>
    <t>CARLOD, V. / CHRETIEN, B.</t>
  </si>
  <si>
    <t>978-2091144894</t>
  </si>
  <si>
    <t>2010 ou 2013</t>
  </si>
  <si>
    <t>978-2081238138 ou 978-2081238138</t>
  </si>
  <si>
    <t>MANUEL NUMÉRIQUE FLEURS D'ENCRE 6e</t>
  </si>
  <si>
    <t>Bertagna et Carrier</t>
  </si>
  <si>
    <t>978-2012009295</t>
  </si>
  <si>
    <t>Calculatrice scientifique de type Casio FX-7400, 3 cahiers petits carreaux 0,5cmX0,5cm, format « legal US » (pour pouvoir coller des feuilles « lettre US »), Stock de copies doubles grand format, Matériel de géométrie classique avec un compas porte crayon, et un porte mine 0,7mm</t>
  </si>
  <si>
    <t>Bloc de Dessin Caribe 32 cm de large - Bloc de feuilles de couleurs (papel lustrillo), Feutres gros, moyens(minimum 12 de chaque) - 1 feutre noir fin - Crayons de (Pentel, Pinceaux : fin,moyen et gros) - Colle blanche liquide - Ciseaux, Jeux géométriques, Scotch, Compas ...couleurs (minimum 12 ) (Berol ou Prismacolor) - Gouaches </t>
  </si>
  <si>
    <t xml:space="preserve">POLO ou TEE-SHIRT BLEU CIEL avec LOGO de l´Etablissement : A ACHETER OBLIGATOIREMENT au Foyer du Lycée, SHORT BLEU MARINE et PANTALON DE MAILLOT DE SPORT en vente au Collège - OBLIGATOIRESURVETEMENT BLEU MARINE, </t>
  </si>
  <si>
    <t>HISTOIRE GÉOGRAPHIE EMC 6e MANUEL INTERACTIF NUMERIQUE</t>
  </si>
  <si>
    <t>IVERNEL, M. / VILLEMAGNE, B. / HUBAC, J.</t>
  </si>
  <si>
    <t>978-2401023178</t>
  </si>
  <si>
    <t>MANUEL NUMÉRIQUE FLEURS D'ENCRE 5e</t>
  </si>
  <si>
    <t>978-2012009271</t>
  </si>
  <si>
    <t>HISTOIRE GÉOGRAPHIE EMC 5e MANUEL INTERACTIF NUMERIQUE</t>
  </si>
  <si>
    <t>978-2401023192</t>
  </si>
  <si>
    <t>TRANSMATH 5e MANUEL NUMÉRIQUE</t>
  </si>
  <si>
    <t>978-2091144993</t>
  </si>
  <si>
    <t>L'AVARE (ACHETÉ PAR LES 4e IL Y A 2 ANS)</t>
  </si>
  <si>
    <t>HACHETTE BIBIOCOLLEGE</t>
  </si>
  <si>
    <t>987-2011679598</t>
  </si>
  <si>
    <t>GRAAL TOME 1; LE CHEVALIER SANS NOM</t>
  </si>
  <si>
    <t>FLAMMARION</t>
  </si>
  <si>
    <t>MONTELLA, CH. DE</t>
  </si>
  <si>
    <t>978-2081240698</t>
  </si>
  <si>
    <t>LES OUBLIÉS DE VULCAIN</t>
  </si>
  <si>
    <t>LDP JEUNESSE</t>
  </si>
  <si>
    <t>MARTINIGOLE, D.</t>
  </si>
  <si>
    <t>078-2011679598</t>
  </si>
  <si>
    <t>CÉLESTE MA PLANÈTE</t>
  </si>
  <si>
    <t>GALLIMARD FOLIO JUNIOR</t>
  </si>
  <si>
    <t xml:space="preserve">FOMBELLE, T. DE </t>
  </si>
  <si>
    <t>978-2070623242</t>
  </si>
  <si>
    <t>Cahier grand format</t>
  </si>
  <si>
    <t>MANUEL NUMÉRIQUE FLEURS D'ENCRE 4e</t>
  </si>
  <si>
    <t>HISTOIRE GÉOGRAPHIE EMC 4e MANUEL INTERACTIF NUMERIQUE</t>
  </si>
  <si>
    <t>TRANSMATH 4e MANUEL NUMÉRIQUE</t>
  </si>
  <si>
    <t>MALAVAL, J.</t>
  </si>
  <si>
    <t>978-2091139616</t>
  </si>
  <si>
    <t>L'ILE DES ESCLAVES (FACULTATIF)</t>
  </si>
  <si>
    <t>HACHETTE EDUCATION BIBLIOLYCEE</t>
  </si>
  <si>
    <t>MARIVAUX,P. de</t>
  </si>
  <si>
    <t>978-2011686961</t>
  </si>
  <si>
    <t>LES MISERABLES (ACHETÉ PAR LES 4e IL Y A 2 ANS)</t>
  </si>
  <si>
    <t>L'ECOLE DES LOISIRS</t>
  </si>
  <si>
    <t>978-2211215350</t>
  </si>
  <si>
    <t>LE HORLA (ACHETÉ PAR LES 4e IL Y A 2 ANS)</t>
  </si>
  <si>
    <t>HACHETTE EDUCATION BIBLIOCOLLEGE</t>
  </si>
  <si>
    <t>MAUPASSANT, G. de</t>
  </si>
  <si>
    <t>LE PETIT VIEUX DES BATIGNOLLES</t>
  </si>
  <si>
    <t>GABORIAU, E.</t>
  </si>
  <si>
    <t>978-2081277922</t>
  </si>
  <si>
    <t>LA CICATRICE</t>
  </si>
  <si>
    <t>J'AI LU</t>
  </si>
  <si>
    <t>LOWERY, B.</t>
  </si>
  <si>
    <t>978-2290201657</t>
  </si>
  <si>
    <t>ADOS SOUS CONTRÔLE</t>
  </si>
  <si>
    <t>HELIOT, J.</t>
  </si>
  <si>
    <t>978-2013193177</t>
  </si>
  <si>
    <t>MICROMÉGAS, LE MONDE COMME IL VA, JEANNOT ET COLIN</t>
  </si>
  <si>
    <t>VOLTAIRE</t>
  </si>
  <si>
    <t>978-2035834270</t>
  </si>
  <si>
    <t>HISTOIRE-GEOGRAPHIE-EMC</t>
  </si>
  <si>
    <t>HISTOIRE GÉOGRAPHIE EMC 3e MANUEL INTERACTIF NUMERIQUE</t>
  </si>
  <si>
    <t>978-2401023239</t>
  </si>
  <si>
    <t>TRANSMATH 3e MANUEL NUMÉRIQUE</t>
  </si>
  <si>
    <t>CARLOD,V. / CHRETIEN,B.</t>
  </si>
  <si>
    <t>978-2091145099</t>
  </si>
  <si>
    <t>Lycée français de Caracas LIVRES 6e 2018-2019</t>
  </si>
  <si>
    <t>Lycée français de Caracas  LIVRES 5e   2018-2019</t>
  </si>
  <si>
    <t>Lycée français de Caracas  LIVRES 4e  2018-2019</t>
  </si>
  <si>
    <t>Lycée français de Caracas LIVRES 3e 2018-2019</t>
  </si>
  <si>
    <t>2014 ou 2016</t>
  </si>
  <si>
    <t>978-2070659579 ou 978-2070601530</t>
  </si>
  <si>
    <t>978-2011678485</t>
  </si>
  <si>
    <t>978-2013949958 / 978-2701156422</t>
  </si>
  <si>
    <t>978-2035901354</t>
  </si>
  <si>
    <t>L'ADVERSAIRE (ACHETÉ PAR LES 1re IL Y A 1 AN)</t>
  </si>
  <si>
    <t>GALLIMARD FOLIO</t>
  </si>
  <si>
    <t>CARRÈRE, E.</t>
  </si>
  <si>
    <t>978-2070416219</t>
  </si>
  <si>
    <t>ANNALES BAC 2018 FRANCAIS 1ERE L-ES-S - SUJETS CORRIGES (ou équivalent)</t>
  </si>
  <si>
    <t>CAMUS, A.</t>
  </si>
  <si>
    <t>L'ÉTRANGER (ACHETÉ PAR LES 1e IL Y A 1 AN)</t>
  </si>
  <si>
    <t>LE MARIAGE DE FIGARO</t>
  </si>
  <si>
    <t>BEAUMARCHAIS</t>
  </si>
  <si>
    <t xml:space="preserve">RUY BLAS </t>
  </si>
  <si>
    <t>HUGO. V.</t>
  </si>
  <si>
    <t>LA CONTROVERSE DE VALLADOLID</t>
  </si>
  <si>
    <t>POCKET</t>
  </si>
  <si>
    <t>J.C.</t>
  </si>
  <si>
    <t>978-2266225151</t>
  </si>
  <si>
    <t>AU BONHEUR DES DAMES (ACHETÉ PAR LES 2de IL Y A 1 AN)</t>
  </si>
  <si>
    <t>GALLIMARD FOLIOPLUS CLASSIQUES</t>
  </si>
  <si>
    <t>LAROUSSE PETITS CLASSIQUES LAROUSSE</t>
  </si>
  <si>
    <t>RUY BLAS</t>
  </si>
  <si>
    <t>Au  choix</t>
  </si>
  <si>
    <t>MANUEL NUMÉRIQUE FLEURS D'ENCRE 3e</t>
  </si>
  <si>
    <t>978-2012268913</t>
  </si>
  <si>
    <t>SVT 1e S  (petit format)</t>
  </si>
  <si>
    <t>978-2701158259</t>
  </si>
  <si>
    <t>LIBRO "L'AVARE" ES NUEVO PARA LOS 5E PERO LO PUEDEN ADQUIRIR USADO A LOS ALUMNOS QUE CURSARON 4EME 2016-2017</t>
  </si>
  <si>
    <t>Annales Annabrevet Français corrigés 2018 (Facultatif)</t>
  </si>
  <si>
    <t>978-2011256294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</si>
</sst>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 * #,##0.00_ ;_ * \-#,##0.00_ ;_ * &quot;-&quot;??_ ;_ @_ "/>
  </numFmts>
  <fonts count="25" x14ac:knownFonts="1">
    <font>
      <sz val="10"/>
      <name val="Arial"/>
    </font>
    <font>
      <b/>
      <sz val="8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u/>
      <sz val="10"/>
      <color theme="11"/>
      <name val="Arial"/>
      <family val="2"/>
    </font>
    <font>
      <b/>
      <sz val="10"/>
      <color rgb="FFFF0000"/>
      <name val="Arial"/>
      <family val="2"/>
    </font>
    <font>
      <b/>
      <sz val="10"/>
      <color theme="1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54"/>
      <name val="Arial"/>
      <family val="2"/>
    </font>
    <font>
      <sz val="10"/>
      <name val="Arial"/>
    </font>
    <font>
      <sz val="10"/>
      <color rgb="FF232323"/>
      <name val="Arial"/>
      <family val="2"/>
    </font>
    <font>
      <b/>
      <sz val="9"/>
      <name val="Arial"/>
      <family val="2"/>
    </font>
    <font>
      <b/>
      <sz val="9"/>
      <color rgb="FFFF0000"/>
      <name val="Arial"/>
      <family val="2"/>
    </font>
    <font>
      <b/>
      <sz val="8"/>
      <color rgb="FFFF0000"/>
      <name val="Arial"/>
      <family val="2"/>
    </font>
    <font>
      <b/>
      <sz val="8"/>
      <color rgb="FFFF0000"/>
      <name val="Times New Roman"/>
      <family val="1"/>
    </font>
    <font>
      <sz val="8"/>
      <color indexed="10"/>
      <name val="Arial"/>
      <family val="2"/>
    </font>
    <font>
      <sz val="4"/>
      <name val="Arial"/>
      <family val="2"/>
    </font>
    <font>
      <sz val="8"/>
      <color rgb="FFFF0000"/>
      <name val="Arial"/>
      <family val="2"/>
    </font>
    <font>
      <sz val="10"/>
      <name val="Times New Roman"/>
      <family val="1"/>
    </font>
    <font>
      <b/>
      <sz val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56">
    <border>
      <left/>
      <right/>
      <top/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Dashed">
        <color indexed="64"/>
      </bottom>
      <diagonal/>
    </border>
    <border>
      <left/>
      <right/>
      <top style="mediumDashed">
        <color indexed="64"/>
      </top>
      <bottom/>
      <diagonal/>
    </border>
    <border>
      <left style="mediumDashed">
        <color indexed="64"/>
      </left>
      <right/>
      <top/>
      <bottom/>
      <diagonal/>
    </border>
    <border>
      <left/>
      <right style="mediumDashed">
        <color indexed="64"/>
      </right>
      <top style="mediumDashed">
        <color indexed="64"/>
      </top>
      <bottom/>
      <diagonal/>
    </border>
    <border>
      <left/>
      <right style="mediumDashed">
        <color indexed="64"/>
      </right>
      <top/>
      <bottom/>
      <diagonal/>
    </border>
    <border>
      <left/>
      <right style="mediumDashed">
        <color indexed="64"/>
      </right>
      <top/>
      <bottom style="mediumDashed">
        <color indexed="64"/>
      </bottom>
      <diagonal/>
    </border>
    <border>
      <left style="mediumDashed">
        <color indexed="64"/>
      </left>
      <right/>
      <top style="mediumDashed">
        <color indexed="64"/>
      </top>
      <bottom/>
      <diagonal/>
    </border>
    <border>
      <left style="mediumDashed">
        <color indexed="64"/>
      </left>
      <right/>
      <top/>
      <bottom style="mediumDash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0">
    <xf numFmtId="0" fontId="0" fillId="0" borderId="0"/>
    <xf numFmtId="0" fontId="4" fillId="0" borderId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64" fontId="14" fillId="0" borderId="0" applyFont="0" applyFill="0" applyBorder="0" applyAlignment="0" applyProtection="0"/>
  </cellStyleXfs>
  <cellXfs count="755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/>
    <xf numFmtId="0" fontId="0" fillId="0" borderId="0" xfId="0" applyAlignment="1">
      <alignment horizontal="left"/>
    </xf>
    <xf numFmtId="0" fontId="5" fillId="0" borderId="0" xfId="0" applyFont="1"/>
    <xf numFmtId="0" fontId="2" fillId="0" borderId="0" xfId="0" applyFont="1" applyAlignment="1"/>
    <xf numFmtId="0" fontId="4" fillId="0" borderId="0" xfId="0" applyFont="1" applyAlignment="1">
      <alignment horizontal="center"/>
    </xf>
    <xf numFmtId="0" fontId="1" fillId="0" borderId="0" xfId="0" applyFont="1" applyFill="1" applyAlignment="1"/>
    <xf numFmtId="0" fontId="2" fillId="0" borderId="0" xfId="0" applyFont="1" applyFill="1"/>
    <xf numFmtId="0" fontId="3" fillId="0" borderId="0" xfId="0" applyFont="1" applyFill="1"/>
    <xf numFmtId="0" fontId="0" fillId="0" borderId="0" xfId="0" applyFill="1"/>
    <xf numFmtId="0" fontId="3" fillId="0" borderId="0" xfId="0" applyFont="1" applyFill="1" applyAlignment="1"/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6" fillId="0" borderId="0" xfId="0" applyFont="1" applyFill="1"/>
    <xf numFmtId="0" fontId="5" fillId="0" borderId="0" xfId="0" applyFont="1" applyFill="1" applyAlignment="1">
      <alignment horizontal="center"/>
    </xf>
    <xf numFmtId="0" fontId="2" fillId="0" borderId="0" xfId="0" applyFont="1" applyFill="1" applyAlignment="1">
      <alignment vertical="center"/>
    </xf>
    <xf numFmtId="0" fontId="4" fillId="0" borderId="0" xfId="0" applyFont="1" applyFill="1"/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/>
    <xf numFmtId="0" fontId="5" fillId="0" borderId="0" xfId="0" applyFont="1" applyFill="1"/>
    <xf numFmtId="0" fontId="4" fillId="0" borderId="0" xfId="0" applyFont="1"/>
    <xf numFmtId="0" fontId="4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Fill="1"/>
    <xf numFmtId="0" fontId="3" fillId="0" borderId="0" xfId="0" applyFont="1"/>
    <xf numFmtId="0" fontId="4" fillId="0" borderId="0" xfId="0" applyFont="1" applyFill="1" applyAlignment="1"/>
    <xf numFmtId="0" fontId="5" fillId="2" borderId="0" xfId="0" applyFont="1" applyFill="1" applyAlignment="1">
      <alignment horizontal="center"/>
    </xf>
    <xf numFmtId="0" fontId="4" fillId="2" borderId="0" xfId="0" applyFont="1" applyFill="1" applyAlignment="1">
      <alignment horizontal="left"/>
    </xf>
    <xf numFmtId="0" fontId="2" fillId="2" borderId="0" xfId="0" applyFont="1" applyFill="1"/>
    <xf numFmtId="0" fontId="0" fillId="2" borderId="0" xfId="0" applyFill="1"/>
    <xf numFmtId="0" fontId="4" fillId="2" borderId="0" xfId="0" applyFont="1" applyFill="1"/>
    <xf numFmtId="0" fontId="0" fillId="2" borderId="0" xfId="0" applyFill="1" applyAlignment="1">
      <alignment horizontal="left"/>
    </xf>
    <xf numFmtId="0" fontId="4" fillId="2" borderId="0" xfId="0" applyFont="1" applyFill="1" applyAlignment="1">
      <alignment horizontal="center"/>
    </xf>
    <xf numFmtId="0" fontId="5" fillId="2" borderId="0" xfId="0" applyFont="1" applyFill="1"/>
    <xf numFmtId="1" fontId="5" fillId="0" borderId="0" xfId="0" applyNumberFormat="1" applyFont="1"/>
    <xf numFmtId="1" fontId="4" fillId="0" borderId="0" xfId="0" applyNumberFormat="1" applyFont="1"/>
    <xf numFmtId="1" fontId="2" fillId="0" borderId="0" xfId="0" applyNumberFormat="1" applyFont="1"/>
    <xf numFmtId="1" fontId="0" fillId="0" borderId="0" xfId="0" applyNumberFormat="1"/>
    <xf numFmtId="1" fontId="5" fillId="0" borderId="0" xfId="0" applyNumberFormat="1" applyFont="1" applyFill="1"/>
    <xf numFmtId="1" fontId="5" fillId="0" borderId="0" xfId="0" applyNumberFormat="1" applyFont="1" applyAlignment="1">
      <alignment horizontal="left"/>
    </xf>
    <xf numFmtId="1" fontId="4" fillId="0" borderId="0" xfId="0" applyNumberFormat="1" applyFont="1" applyAlignment="1">
      <alignment horizontal="center"/>
    </xf>
    <xf numFmtId="1" fontId="0" fillId="0" borderId="0" xfId="0" applyNumberFormat="1" applyAlignment="1">
      <alignment horizontal="left"/>
    </xf>
    <xf numFmtId="0" fontId="5" fillId="2" borderId="4" xfId="0" applyFont="1" applyFill="1" applyBorder="1" applyAlignment="1">
      <alignment horizontal="center"/>
    </xf>
    <xf numFmtId="1" fontId="5" fillId="0" borderId="4" xfId="0" applyNumberFormat="1" applyFont="1" applyBorder="1"/>
    <xf numFmtId="0" fontId="4" fillId="2" borderId="0" xfId="0" applyFont="1" applyFill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5" fillId="0" borderId="0" xfId="0" applyFont="1" applyFill="1" applyBorder="1"/>
    <xf numFmtId="0" fontId="4" fillId="0" borderId="0" xfId="0" applyFont="1" applyFill="1" applyBorder="1"/>
    <xf numFmtId="0" fontId="4" fillId="0" borderId="0" xfId="0" applyFont="1" applyFill="1" applyBorder="1" applyAlignment="1">
      <alignment horizontal="center"/>
    </xf>
    <xf numFmtId="0" fontId="5" fillId="0" borderId="25" xfId="0" applyFont="1" applyBorder="1"/>
    <xf numFmtId="1" fontId="4" fillId="0" borderId="12" xfId="0" applyNumberFormat="1" applyFont="1" applyBorder="1"/>
    <xf numFmtId="0" fontId="5" fillId="0" borderId="4" xfId="0" applyFont="1" applyFill="1" applyBorder="1" applyAlignment="1">
      <alignment horizontal="center"/>
    </xf>
    <xf numFmtId="1" fontId="4" fillId="0" borderId="0" xfId="0" applyNumberFormat="1" applyFont="1" applyBorder="1"/>
    <xf numFmtId="0" fontId="4" fillId="0" borderId="0" xfId="0" applyFont="1" applyBorder="1"/>
    <xf numFmtId="1" fontId="5" fillId="0" borderId="0" xfId="0" applyNumberFormat="1" applyFont="1" applyBorder="1"/>
    <xf numFmtId="0" fontId="4" fillId="0" borderId="15" xfId="0" applyFont="1" applyBorder="1"/>
    <xf numFmtId="0" fontId="4" fillId="0" borderId="25" xfId="0" applyFont="1" applyBorder="1"/>
    <xf numFmtId="0" fontId="4" fillId="2" borderId="3" xfId="0" applyFont="1" applyFill="1" applyBorder="1" applyAlignment="1">
      <alignment horizontal="center"/>
    </xf>
    <xf numFmtId="1" fontId="4" fillId="0" borderId="3" xfId="0" applyNumberFormat="1" applyFont="1" applyBorder="1" applyAlignment="1">
      <alignment horizontal="center"/>
    </xf>
    <xf numFmtId="1" fontId="5" fillId="0" borderId="12" xfId="0" applyNumberFormat="1" applyFont="1" applyBorder="1"/>
    <xf numFmtId="0" fontId="4" fillId="0" borderId="26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5" fillId="2" borderId="0" xfId="0" applyFont="1" applyFill="1" applyBorder="1"/>
    <xf numFmtId="0" fontId="4" fillId="2" borderId="0" xfId="0" applyFont="1" applyFill="1" applyBorder="1"/>
    <xf numFmtId="0" fontId="4" fillId="0" borderId="25" xfId="0" applyFont="1" applyFill="1" applyBorder="1"/>
    <xf numFmtId="0" fontId="5" fillId="0" borderId="25" xfId="0" applyFont="1" applyFill="1" applyBorder="1"/>
    <xf numFmtId="0" fontId="4" fillId="2" borderId="12" xfId="0" applyFont="1" applyFill="1" applyBorder="1"/>
    <xf numFmtId="0" fontId="5" fillId="2" borderId="12" xfId="0" applyFont="1" applyFill="1" applyBorder="1"/>
    <xf numFmtId="0" fontId="4" fillId="0" borderId="0" xfId="0" applyFont="1" applyBorder="1" applyAlignment="1">
      <alignment horizontal="center"/>
    </xf>
    <xf numFmtId="0" fontId="0" fillId="0" borderId="6" xfId="0" applyBorder="1"/>
    <xf numFmtId="0" fontId="5" fillId="0" borderId="4" xfId="0" applyFont="1" applyFill="1" applyBorder="1" applyAlignment="1"/>
    <xf numFmtId="0" fontId="4" fillId="0" borderId="25" xfId="0" applyFont="1" applyFill="1" applyBorder="1" applyAlignment="1"/>
    <xf numFmtId="0" fontId="4" fillId="0" borderId="0" xfId="0" applyFont="1" applyFill="1" applyBorder="1" applyAlignment="1"/>
    <xf numFmtId="0" fontId="4" fillId="0" borderId="26" xfId="0" applyFont="1" applyFill="1" applyBorder="1" applyAlignment="1">
      <alignment horizontal="center"/>
    </xf>
    <xf numFmtId="1" fontId="4" fillId="0" borderId="0" xfId="0" applyNumberFormat="1" applyFont="1" applyAlignment="1">
      <alignment horizontal="left"/>
    </xf>
    <xf numFmtId="0" fontId="4" fillId="0" borderId="8" xfId="0" applyFont="1" applyFill="1" applyBorder="1"/>
    <xf numFmtId="0" fontId="4" fillId="0" borderId="8" xfId="0" applyFont="1" applyFill="1" applyBorder="1" applyAlignment="1"/>
    <xf numFmtId="0" fontId="4" fillId="0" borderId="9" xfId="0" applyFont="1" applyFill="1" applyBorder="1" applyAlignment="1">
      <alignment horizontal="center"/>
    </xf>
    <xf numFmtId="0" fontId="10" fillId="0" borderId="25" xfId="0" applyFont="1" applyFill="1" applyBorder="1" applyAlignment="1"/>
    <xf numFmtId="1" fontId="4" fillId="0" borderId="25" xfId="0" applyNumberFormat="1" applyFont="1" applyBorder="1" applyAlignment="1">
      <alignment horizontal="center"/>
    </xf>
    <xf numFmtId="0" fontId="4" fillId="0" borderId="15" xfId="0" applyFont="1" applyFill="1" applyBorder="1"/>
    <xf numFmtId="1" fontId="4" fillId="0" borderId="15" xfId="0" applyNumberFormat="1" applyFont="1" applyBorder="1" applyAlignment="1">
      <alignment horizontal="center"/>
    </xf>
    <xf numFmtId="0" fontId="11" fillId="0" borderId="25" xfId="0" applyFont="1" applyFill="1" applyBorder="1" applyAlignment="1"/>
    <xf numFmtId="0" fontId="8" fillId="0" borderId="25" xfId="0" applyFont="1" applyFill="1" applyBorder="1" applyAlignment="1"/>
    <xf numFmtId="0" fontId="4" fillId="0" borderId="15" xfId="0" applyFont="1" applyFill="1" applyBorder="1" applyAlignment="1">
      <alignment horizontal="left"/>
    </xf>
    <xf numFmtId="0" fontId="4" fillId="0" borderId="15" xfId="0" applyFont="1" applyFill="1" applyBorder="1" applyAlignment="1">
      <alignment horizontal="center"/>
    </xf>
    <xf numFmtId="0" fontId="8" fillId="0" borderId="15" xfId="0" applyFont="1" applyFill="1" applyBorder="1"/>
    <xf numFmtId="1" fontId="8" fillId="0" borderId="15" xfId="0" applyNumberFormat="1" applyFont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10" fillId="0" borderId="15" xfId="0" applyFont="1" applyFill="1" applyBorder="1" applyAlignment="1"/>
    <xf numFmtId="0" fontId="10" fillId="0" borderId="16" xfId="0" applyFont="1" applyFill="1" applyBorder="1" applyAlignment="1"/>
    <xf numFmtId="0" fontId="10" fillId="0" borderId="21" xfId="0" applyFont="1" applyFill="1" applyBorder="1" applyAlignment="1"/>
    <xf numFmtId="0" fontId="4" fillId="0" borderId="21" xfId="0" applyFont="1" applyFill="1" applyBorder="1"/>
    <xf numFmtId="0" fontId="4" fillId="0" borderId="31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25" xfId="0" applyFont="1" applyFill="1" applyBorder="1" applyAlignment="1">
      <alignment vertical="center"/>
    </xf>
    <xf numFmtId="0" fontId="4" fillId="0" borderId="16" xfId="0" applyFont="1" applyFill="1" applyBorder="1"/>
    <xf numFmtId="0" fontId="4" fillId="0" borderId="24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left"/>
    </xf>
    <xf numFmtId="0" fontId="10" fillId="0" borderId="15" xfId="0" applyFont="1" applyFill="1" applyBorder="1" applyAlignment="1">
      <alignment vertical="top"/>
    </xf>
    <xf numFmtId="0" fontId="4" fillId="0" borderId="15" xfId="0" applyFont="1" applyFill="1" applyBorder="1" applyAlignment="1">
      <alignment wrapText="1"/>
    </xf>
    <xf numFmtId="0" fontId="5" fillId="0" borderId="21" xfId="0" applyFont="1" applyFill="1" applyBorder="1" applyAlignment="1"/>
    <xf numFmtId="1" fontId="4" fillId="0" borderId="25" xfId="0" applyNumberFormat="1" applyFont="1" applyFill="1" applyBorder="1" applyAlignment="1">
      <alignment horizontal="center"/>
    </xf>
    <xf numFmtId="0" fontId="10" fillId="0" borderId="23" xfId="0" applyFont="1" applyFill="1" applyBorder="1" applyAlignment="1"/>
    <xf numFmtId="0" fontId="4" fillId="0" borderId="23" xfId="0" applyFont="1" applyFill="1" applyBorder="1"/>
    <xf numFmtId="0" fontId="4" fillId="0" borderId="32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2" borderId="8" xfId="0" applyFont="1" applyFill="1" applyBorder="1"/>
    <xf numFmtId="1" fontId="4" fillId="0" borderId="8" xfId="0" applyNumberFormat="1" applyFont="1" applyBorder="1"/>
    <xf numFmtId="0" fontId="4" fillId="0" borderId="8" xfId="0" applyFont="1" applyBorder="1"/>
    <xf numFmtId="0" fontId="10" fillId="0" borderId="11" xfId="0" applyFont="1" applyFill="1" applyBorder="1" applyAlignment="1"/>
    <xf numFmtId="0" fontId="10" fillId="0" borderId="10" xfId="0" applyFont="1" applyFill="1" applyBorder="1" applyAlignment="1"/>
    <xf numFmtId="0" fontId="4" fillId="0" borderId="4" xfId="0" applyFont="1" applyFill="1" applyBorder="1"/>
    <xf numFmtId="0" fontId="4" fillId="0" borderId="4" xfId="0" applyFont="1" applyFill="1" applyBorder="1" applyAlignment="1">
      <alignment horizontal="left"/>
    </xf>
    <xf numFmtId="0" fontId="4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10" fillId="0" borderId="6" xfId="0" applyFont="1" applyFill="1" applyBorder="1" applyAlignment="1"/>
    <xf numFmtId="2" fontId="4" fillId="0" borderId="17" xfId="0" applyNumberFormat="1" applyFont="1" applyBorder="1"/>
    <xf numFmtId="2" fontId="4" fillId="0" borderId="15" xfId="0" applyNumberFormat="1" applyFont="1" applyBorder="1"/>
    <xf numFmtId="2" fontId="4" fillId="0" borderId="14" xfId="0" applyNumberFormat="1" applyFont="1" applyBorder="1"/>
    <xf numFmtId="0" fontId="11" fillId="0" borderId="6" xfId="0" applyFont="1" applyFill="1" applyBorder="1" applyAlignment="1"/>
    <xf numFmtId="0" fontId="8" fillId="0" borderId="15" xfId="0" applyFont="1" applyFill="1" applyBorder="1" applyAlignment="1">
      <alignment horizontal="center"/>
    </xf>
    <xf numFmtId="0" fontId="10" fillId="0" borderId="30" xfId="0" applyFont="1" applyFill="1" applyBorder="1" applyAlignment="1"/>
    <xf numFmtId="0" fontId="4" fillId="2" borderId="24" xfId="0" applyFont="1" applyFill="1" applyBorder="1"/>
    <xf numFmtId="1" fontId="4" fillId="0" borderId="24" xfId="0" applyNumberFormat="1" applyFont="1" applyBorder="1"/>
    <xf numFmtId="0" fontId="4" fillId="0" borderId="12" xfId="0" applyFont="1" applyFill="1" applyBorder="1" applyAlignment="1">
      <alignment vertical="center" wrapText="1"/>
    </xf>
    <xf numFmtId="0" fontId="10" fillId="0" borderId="18" xfId="0" applyFont="1" applyFill="1" applyBorder="1" applyAlignment="1"/>
    <xf numFmtId="0" fontId="10" fillId="0" borderId="17" xfId="0" applyFont="1" applyFill="1" applyBorder="1" applyAlignment="1"/>
    <xf numFmtId="0" fontId="5" fillId="0" borderId="6" xfId="0" applyFont="1" applyFill="1" applyBorder="1" applyAlignment="1"/>
    <xf numFmtId="0" fontId="4" fillId="2" borderId="31" xfId="0" applyFont="1" applyFill="1" applyBorder="1"/>
    <xf numFmtId="1" fontId="4" fillId="0" borderId="31" xfId="0" applyNumberFormat="1" applyFont="1" applyBorder="1"/>
    <xf numFmtId="0" fontId="5" fillId="0" borderId="16" xfId="0" applyFont="1" applyFill="1" applyBorder="1"/>
    <xf numFmtId="0" fontId="5" fillId="0" borderId="21" xfId="0" applyFont="1" applyFill="1" applyBorder="1"/>
    <xf numFmtId="2" fontId="4" fillId="0" borderId="27" xfId="0" applyNumberFormat="1" applyFont="1" applyBorder="1"/>
    <xf numFmtId="2" fontId="4" fillId="0" borderId="23" xfId="0" applyNumberFormat="1" applyFont="1" applyBorder="1"/>
    <xf numFmtId="2" fontId="4" fillId="0" borderId="28" xfId="0" applyNumberFormat="1" applyFont="1" applyBorder="1"/>
    <xf numFmtId="0" fontId="4" fillId="0" borderId="12" xfId="0" applyFont="1" applyFill="1" applyBorder="1"/>
    <xf numFmtId="0" fontId="4" fillId="0" borderId="14" xfId="0" applyFont="1" applyFill="1" applyBorder="1" applyAlignment="1">
      <alignment horizontal="center"/>
    </xf>
    <xf numFmtId="0" fontId="10" fillId="0" borderId="16" xfId="0" applyFont="1" applyBorder="1"/>
    <xf numFmtId="0" fontId="4" fillId="0" borderId="24" xfId="0" applyFont="1" applyBorder="1"/>
    <xf numFmtId="0" fontId="4" fillId="0" borderId="19" xfId="0" applyFont="1" applyBorder="1" applyAlignment="1">
      <alignment horizontal="center"/>
    </xf>
    <xf numFmtId="0" fontId="10" fillId="0" borderId="25" xfId="0" applyFont="1" applyBorder="1"/>
    <xf numFmtId="0" fontId="4" fillId="0" borderId="21" xfId="0" applyFont="1" applyBorder="1"/>
    <xf numFmtId="0" fontId="4" fillId="0" borderId="31" xfId="0" applyFont="1" applyBorder="1"/>
    <xf numFmtId="0" fontId="4" fillId="0" borderId="29" xfId="0" applyFont="1" applyBorder="1" applyAlignment="1">
      <alignment horizontal="center"/>
    </xf>
    <xf numFmtId="0" fontId="4" fillId="0" borderId="24" xfId="0" applyFont="1" applyFill="1" applyBorder="1"/>
    <xf numFmtId="0" fontId="4" fillId="0" borderId="19" xfId="0" applyFont="1" applyFill="1" applyBorder="1" applyAlignment="1">
      <alignment horizontal="center"/>
    </xf>
    <xf numFmtId="0" fontId="5" fillId="0" borderId="0" xfId="0" applyFont="1" applyFill="1" applyAlignment="1">
      <alignment horizontal="left"/>
    </xf>
    <xf numFmtId="0" fontId="4" fillId="0" borderId="31" xfId="0" applyFont="1" applyFill="1" applyBorder="1"/>
    <xf numFmtId="0" fontId="5" fillId="0" borderId="31" xfId="0" applyFont="1" applyFill="1" applyBorder="1"/>
    <xf numFmtId="0" fontId="4" fillId="0" borderId="29" xfId="0" applyFont="1" applyFill="1" applyBorder="1" applyAlignment="1">
      <alignment horizontal="center"/>
    </xf>
    <xf numFmtId="0" fontId="4" fillId="0" borderId="11" xfId="0" applyFont="1" applyBorder="1" applyAlignment="1"/>
    <xf numFmtId="0" fontId="4" fillId="0" borderId="9" xfId="0" applyFont="1" applyBorder="1" applyAlignment="1">
      <alignment horizontal="center"/>
    </xf>
    <xf numFmtId="0" fontId="4" fillId="0" borderId="17" xfId="0" applyFont="1" applyFill="1" applyBorder="1"/>
    <xf numFmtId="0" fontId="4" fillId="0" borderId="14" xfId="0" applyFont="1" applyFill="1" applyBorder="1"/>
    <xf numFmtId="1" fontId="5" fillId="0" borderId="8" xfId="0" applyNumberFormat="1" applyFont="1" applyFill="1" applyBorder="1"/>
    <xf numFmtId="0" fontId="5" fillId="0" borderId="25" xfId="0" applyFont="1" applyFill="1" applyBorder="1" applyAlignment="1"/>
    <xf numFmtId="0" fontId="4" fillId="0" borderId="21" xfId="0" applyFont="1" applyFill="1" applyBorder="1" applyAlignment="1"/>
    <xf numFmtId="0" fontId="4" fillId="0" borderId="31" xfId="0" applyFont="1" applyFill="1" applyBorder="1" applyAlignment="1"/>
    <xf numFmtId="0" fontId="4" fillId="0" borderId="11" xfId="0" applyFont="1" applyFill="1" applyBorder="1" applyAlignment="1"/>
    <xf numFmtId="2" fontId="4" fillId="0" borderId="16" xfId="0" applyNumberFormat="1" applyFont="1" applyBorder="1"/>
    <xf numFmtId="2" fontId="4" fillId="0" borderId="19" xfId="0" applyNumberFormat="1" applyFont="1" applyBorder="1"/>
    <xf numFmtId="2" fontId="4" fillId="0" borderId="25" xfId="0" applyNumberFormat="1" applyFont="1" applyBorder="1"/>
    <xf numFmtId="2" fontId="4" fillId="0" borderId="11" xfId="0" applyNumberFormat="1" applyFont="1" applyBorder="1"/>
    <xf numFmtId="0" fontId="9" fillId="5" borderId="20" xfId="0" applyFont="1" applyFill="1" applyBorder="1" applyAlignment="1">
      <alignment horizontal="left"/>
    </xf>
    <xf numFmtId="0" fontId="9" fillId="0" borderId="8" xfId="0" applyFont="1" applyFill="1" applyBorder="1" applyAlignment="1">
      <alignment horizontal="left"/>
    </xf>
    <xf numFmtId="0" fontId="4" fillId="0" borderId="22" xfId="0" applyFont="1" applyFill="1" applyBorder="1"/>
    <xf numFmtId="0" fontId="4" fillId="0" borderId="29" xfId="0" applyFont="1" applyFill="1" applyBorder="1"/>
    <xf numFmtId="0" fontId="4" fillId="0" borderId="18" xfId="0" applyFont="1" applyFill="1" applyBorder="1"/>
    <xf numFmtId="0" fontId="4" fillId="0" borderId="19" xfId="0" applyFont="1" applyFill="1" applyBorder="1"/>
    <xf numFmtId="0" fontId="5" fillId="0" borderId="15" xfId="0" applyFont="1" applyFill="1" applyBorder="1" applyAlignment="1">
      <alignment horizontal="center"/>
    </xf>
    <xf numFmtId="0" fontId="4" fillId="0" borderId="26" xfId="0" applyFont="1" applyFill="1" applyBorder="1"/>
    <xf numFmtId="0" fontId="4" fillId="0" borderId="9" xfId="0" applyFont="1" applyFill="1" applyBorder="1"/>
    <xf numFmtId="0" fontId="5" fillId="0" borderId="21" xfId="0" applyFont="1" applyFill="1" applyBorder="1" applyAlignment="1">
      <alignment vertical="center"/>
    </xf>
    <xf numFmtId="0" fontId="4" fillId="0" borderId="25" xfId="0" applyFont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6" xfId="0" applyFont="1" applyBorder="1"/>
    <xf numFmtId="0" fontId="4" fillId="0" borderId="15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Fill="1" applyBorder="1" applyAlignment="1">
      <alignment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1" xfId="0" applyFont="1" applyFill="1" applyBorder="1" applyAlignment="1">
      <alignment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left" vertical="center"/>
    </xf>
    <xf numFmtId="0" fontId="4" fillId="0" borderId="21" xfId="0" applyFont="1" applyBorder="1" applyAlignment="1">
      <alignment horizontal="center"/>
    </xf>
    <xf numFmtId="0" fontId="4" fillId="0" borderId="15" xfId="1" applyFont="1" applyFill="1" applyBorder="1"/>
    <xf numFmtId="0" fontId="4" fillId="0" borderId="5" xfId="0" applyFont="1" applyFill="1" applyBorder="1"/>
    <xf numFmtId="0" fontId="4" fillId="0" borderId="13" xfId="0" applyFont="1" applyFill="1" applyBorder="1"/>
    <xf numFmtId="0" fontId="4" fillId="0" borderId="7" xfId="0" applyFont="1" applyFill="1" applyBorder="1"/>
    <xf numFmtId="0" fontId="2" fillId="0" borderId="6" xfId="0" applyFont="1" applyBorder="1"/>
    <xf numFmtId="2" fontId="4" fillId="0" borderId="30" xfId="0" applyNumberFormat="1" applyFont="1" applyBorder="1"/>
    <xf numFmtId="2" fontId="4" fillId="0" borderId="21" xfId="0" applyNumberFormat="1" applyFont="1" applyBorder="1"/>
    <xf numFmtId="0" fontId="9" fillId="5" borderId="1" xfId="0" applyFont="1" applyFill="1" applyBorder="1" applyAlignment="1">
      <alignment horizontal="left"/>
    </xf>
    <xf numFmtId="2" fontId="4" fillId="0" borderId="29" xfId="0" applyNumberFormat="1" applyFont="1" applyBorder="1"/>
    <xf numFmtId="0" fontId="4" fillId="0" borderId="26" xfId="0" applyFont="1" applyBorder="1" applyAlignment="1">
      <alignment horizontal="center" vertical="center"/>
    </xf>
    <xf numFmtId="1" fontId="4" fillId="0" borderId="26" xfId="0" applyNumberFormat="1" applyFont="1" applyBorder="1" applyAlignment="1">
      <alignment horizontal="center"/>
    </xf>
    <xf numFmtId="0" fontId="4" fillId="4" borderId="25" xfId="1" applyFont="1" applyFill="1" applyBorder="1"/>
    <xf numFmtId="0" fontId="4" fillId="0" borderId="31" xfId="0" applyFont="1" applyFill="1" applyBorder="1" applyAlignment="1">
      <alignment vertical="center"/>
    </xf>
    <xf numFmtId="0" fontId="10" fillId="0" borderId="16" xfId="0" applyFont="1" applyFill="1" applyBorder="1" applyAlignment="1">
      <alignment vertical="top"/>
    </xf>
    <xf numFmtId="0" fontId="4" fillId="0" borderId="24" xfId="0" applyFont="1" applyFill="1" applyBorder="1" applyAlignment="1">
      <alignment vertical="top"/>
    </xf>
    <xf numFmtId="0" fontId="4" fillId="0" borderId="16" xfId="0" applyFont="1" applyFill="1" applyBorder="1" applyAlignment="1">
      <alignment vertical="top"/>
    </xf>
    <xf numFmtId="0" fontId="4" fillId="0" borderId="24" xfId="0" applyFont="1" applyFill="1" applyBorder="1" applyAlignment="1">
      <alignment wrapText="1"/>
    </xf>
    <xf numFmtId="0" fontId="4" fillId="0" borderId="31" xfId="0" applyFont="1" applyFill="1" applyBorder="1" applyAlignment="1">
      <alignment vertical="top"/>
    </xf>
    <xf numFmtId="0" fontId="4" fillId="0" borderId="16" xfId="0" applyFont="1" applyFill="1" applyBorder="1" applyAlignment="1">
      <alignment horizontal="center" vertical="top"/>
    </xf>
    <xf numFmtId="0" fontId="4" fillId="0" borderId="15" xfId="0" applyFont="1" applyFill="1" applyBorder="1" applyAlignment="1">
      <alignment vertical="top"/>
    </xf>
    <xf numFmtId="0" fontId="4" fillId="0" borderId="12" xfId="0" applyFont="1" applyFill="1" applyBorder="1" applyAlignment="1">
      <alignment vertical="top" wrapText="1"/>
    </xf>
    <xf numFmtId="0" fontId="4" fillId="0" borderId="15" xfId="0" applyFont="1" applyFill="1" applyBorder="1" applyAlignment="1">
      <alignment horizontal="center" vertical="top"/>
    </xf>
    <xf numFmtId="0" fontId="4" fillId="0" borderId="14" xfId="0" applyFont="1" applyFill="1" applyBorder="1" applyAlignment="1">
      <alignment horizontal="center" vertical="top"/>
    </xf>
    <xf numFmtId="0" fontId="4" fillId="0" borderId="17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14" xfId="0" applyFont="1" applyBorder="1" applyAlignment="1">
      <alignment horizontal="center" vertical="center"/>
    </xf>
    <xf numFmtId="4" fontId="4" fillId="0" borderId="24" xfId="0" applyNumberFormat="1" applyFont="1" applyFill="1" applyBorder="1" applyAlignment="1"/>
    <xf numFmtId="1" fontId="4" fillId="0" borderId="14" xfId="0" applyNumberFormat="1" applyFont="1" applyBorder="1" applyAlignment="1">
      <alignment horizontal="center"/>
    </xf>
    <xf numFmtId="0" fontId="8" fillId="0" borderId="12" xfId="0" applyFont="1" applyFill="1" applyBorder="1"/>
    <xf numFmtId="0" fontId="9" fillId="5" borderId="2" xfId="0" applyFont="1" applyFill="1" applyBorder="1" applyAlignment="1">
      <alignment horizontal="left"/>
    </xf>
    <xf numFmtId="0" fontId="2" fillId="0" borderId="0" xfId="0" applyFont="1" applyFill="1" applyBorder="1"/>
    <xf numFmtId="0" fontId="0" fillId="0" borderId="0" xfId="0" applyBorder="1"/>
    <xf numFmtId="0" fontId="2" fillId="0" borderId="0" xfId="0" applyFont="1" applyBorder="1"/>
    <xf numFmtId="0" fontId="4" fillId="0" borderId="4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8" xfId="0" applyFont="1" applyFill="1" applyBorder="1" applyAlignment="1">
      <alignment vertical="center"/>
    </xf>
    <xf numFmtId="0" fontId="4" fillId="0" borderId="24" xfId="0" applyFont="1" applyFill="1" applyBorder="1" applyAlignment="1">
      <alignment vertical="center"/>
    </xf>
    <xf numFmtId="0" fontId="4" fillId="2" borderId="4" xfId="0" applyFont="1" applyFill="1" applyBorder="1"/>
    <xf numFmtId="1" fontId="4" fillId="0" borderId="4" xfId="0" applyNumberFormat="1" applyFont="1" applyBorder="1"/>
    <xf numFmtId="0" fontId="4" fillId="0" borderId="4" xfId="0" applyFont="1" applyBorder="1"/>
    <xf numFmtId="0" fontId="5" fillId="0" borderId="0" xfId="0" applyFont="1" applyBorder="1"/>
    <xf numFmtId="0" fontId="3" fillId="0" borderId="0" xfId="0" applyFont="1" applyBorder="1"/>
    <xf numFmtId="0" fontId="4" fillId="0" borderId="19" xfId="0" applyFont="1" applyBorder="1" applyAlignment="1">
      <alignment horizontal="center" vertical="center"/>
    </xf>
    <xf numFmtId="1" fontId="5" fillId="0" borderId="0" xfId="0" applyNumberFormat="1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left"/>
    </xf>
    <xf numFmtId="0" fontId="4" fillId="0" borderId="15" xfId="0" applyFont="1" applyFill="1" applyBorder="1" applyAlignment="1"/>
    <xf numFmtId="0" fontId="4" fillId="0" borderId="0" xfId="0" applyFont="1" applyFill="1" applyBorder="1" applyAlignment="1">
      <alignment wrapText="1"/>
    </xf>
    <xf numFmtId="4" fontId="4" fillId="0" borderId="0" xfId="0" applyNumberFormat="1" applyFont="1" applyFill="1" applyBorder="1" applyAlignment="1"/>
    <xf numFmtId="0" fontId="4" fillId="4" borderId="24" xfId="1" applyFont="1" applyFill="1" applyBorder="1" applyAlignment="1">
      <alignment vertical="center"/>
    </xf>
    <xf numFmtId="0" fontId="4" fillId="4" borderId="16" xfId="1" applyFont="1" applyFill="1" applyBorder="1"/>
    <xf numFmtId="1" fontId="4" fillId="0" borderId="17" xfId="0" applyNumberFormat="1" applyFont="1" applyBorder="1" applyAlignment="1">
      <alignment horizontal="center"/>
    </xf>
    <xf numFmtId="0" fontId="4" fillId="0" borderId="22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vertical="center"/>
    </xf>
    <xf numFmtId="0" fontId="4" fillId="0" borderId="0" xfId="0" applyFont="1" applyBorder="1" applyAlignment="1">
      <alignment horizontal="left"/>
    </xf>
    <xf numFmtId="0" fontId="10" fillId="0" borderId="6" xfId="0" applyFont="1" applyFill="1" applyBorder="1" applyAlignment="1">
      <alignment vertical="top"/>
    </xf>
    <xf numFmtId="0" fontId="10" fillId="0" borderId="18" xfId="0" applyFont="1" applyFill="1" applyBorder="1" applyAlignment="1">
      <alignment vertical="top"/>
    </xf>
    <xf numFmtId="0" fontId="4" fillId="0" borderId="4" xfId="0" applyFont="1" applyFill="1" applyBorder="1" applyAlignment="1"/>
    <xf numFmtId="0" fontId="4" fillId="4" borderId="8" xfId="0" applyFont="1" applyFill="1" applyBorder="1"/>
    <xf numFmtId="0" fontId="0" fillId="0" borderId="0" xfId="0" applyFill="1" applyBorder="1"/>
    <xf numFmtId="1" fontId="4" fillId="0" borderId="3" xfId="0" applyNumberFormat="1" applyFont="1" applyBorder="1"/>
    <xf numFmtId="0" fontId="4" fillId="2" borderId="3" xfId="0" applyFont="1" applyFill="1" applyBorder="1" applyAlignment="1">
      <alignment horizontal="left"/>
    </xf>
    <xf numFmtId="1" fontId="4" fillId="0" borderId="15" xfId="0" applyNumberFormat="1" applyFont="1" applyFill="1" applyBorder="1" applyAlignment="1">
      <alignment horizontal="center"/>
    </xf>
    <xf numFmtId="0" fontId="8" fillId="0" borderId="15" xfId="0" applyFont="1" applyFill="1" applyBorder="1" applyAlignment="1">
      <alignment horizontal="left"/>
    </xf>
    <xf numFmtId="0" fontId="8" fillId="4" borderId="0" xfId="1" applyFont="1" applyFill="1" applyBorder="1" applyAlignment="1">
      <alignment vertical="center"/>
    </xf>
    <xf numFmtId="2" fontId="4" fillId="0" borderId="26" xfId="0" applyNumberFormat="1" applyFont="1" applyBorder="1"/>
    <xf numFmtId="0" fontId="10" fillId="0" borderId="25" xfId="0" applyFont="1" applyFill="1" applyBorder="1" applyAlignment="1">
      <alignment vertical="top"/>
    </xf>
    <xf numFmtId="0" fontId="5" fillId="0" borderId="2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4" fillId="0" borderId="12" xfId="59" applyFont="1" applyBorder="1"/>
    <xf numFmtId="164" fontId="4" fillId="0" borderId="24" xfId="59" applyFont="1" applyBorder="1"/>
    <xf numFmtId="164" fontId="4" fillId="0" borderId="0" xfId="59" applyFont="1" applyBorder="1"/>
    <xf numFmtId="164" fontId="5" fillId="0" borderId="8" xfId="59" applyFont="1" applyFill="1" applyBorder="1"/>
    <xf numFmtId="0" fontId="5" fillId="0" borderId="4" xfId="0" applyFont="1" applyBorder="1"/>
    <xf numFmtId="164" fontId="0" fillId="0" borderId="0" xfId="59" applyFont="1"/>
    <xf numFmtId="164" fontId="5" fillId="0" borderId="0" xfId="59" applyFont="1"/>
    <xf numFmtId="164" fontId="5" fillId="0" borderId="12" xfId="59" applyFont="1" applyBorder="1"/>
    <xf numFmtId="164" fontId="4" fillId="0" borderId="31" xfId="59" applyFont="1" applyBorder="1"/>
    <xf numFmtId="164" fontId="4" fillId="0" borderId="0" xfId="59" applyFont="1"/>
    <xf numFmtId="164" fontId="5" fillId="0" borderId="0" xfId="59" applyFont="1" applyBorder="1"/>
    <xf numFmtId="164" fontId="4" fillId="0" borderId="8" xfId="59" applyFont="1" applyBorder="1"/>
    <xf numFmtId="164" fontId="5" fillId="0" borderId="0" xfId="59" applyFont="1" applyFill="1"/>
    <xf numFmtId="164" fontId="0" fillId="0" borderId="0" xfId="59" applyFont="1" applyAlignment="1">
      <alignment horizontal="left"/>
    </xf>
    <xf numFmtId="164" fontId="4" fillId="0" borderId="0" xfId="59" applyFont="1" applyAlignment="1">
      <alignment horizontal="left"/>
    </xf>
    <xf numFmtId="164" fontId="2" fillId="0" borderId="0" xfId="59" applyFont="1"/>
    <xf numFmtId="164" fontId="5" fillId="0" borderId="0" xfId="59" applyFont="1" applyAlignment="1">
      <alignment horizontal="left"/>
    </xf>
    <xf numFmtId="164" fontId="9" fillId="5" borderId="1" xfId="59" applyFont="1" applyFill="1" applyBorder="1" applyAlignment="1">
      <alignment horizontal="left"/>
    </xf>
    <xf numFmtId="164" fontId="4" fillId="0" borderId="11" xfId="59" applyFont="1" applyBorder="1"/>
    <xf numFmtId="164" fontId="9" fillId="5" borderId="20" xfId="59" applyFont="1" applyFill="1" applyBorder="1" applyAlignment="1">
      <alignment horizontal="left"/>
    </xf>
    <xf numFmtId="164" fontId="4" fillId="0" borderId="25" xfId="59" applyFont="1" applyBorder="1"/>
    <xf numFmtId="164" fontId="4" fillId="0" borderId="15" xfId="59" applyFont="1" applyBorder="1"/>
    <xf numFmtId="164" fontId="4" fillId="0" borderId="16" xfId="59" applyFont="1" applyBorder="1"/>
    <xf numFmtId="164" fontId="4" fillId="0" borderId="21" xfId="59" applyFont="1" applyBorder="1"/>
    <xf numFmtId="164" fontId="4" fillId="0" borderId="16" xfId="59" applyFont="1" applyBorder="1" applyAlignment="1">
      <alignment vertical="top"/>
    </xf>
    <xf numFmtId="164" fontId="4" fillId="0" borderId="15" xfId="59" applyFont="1" applyBorder="1" applyAlignment="1">
      <alignment vertical="top"/>
    </xf>
    <xf numFmtId="164" fontId="4" fillId="0" borderId="17" xfId="59" applyFont="1" applyBorder="1"/>
    <xf numFmtId="164" fontId="4" fillId="0" borderId="14" xfId="59" applyFont="1" applyBorder="1"/>
    <xf numFmtId="164" fontId="4" fillId="0" borderId="6" xfId="59" applyFont="1" applyBorder="1"/>
    <xf numFmtId="0" fontId="4" fillId="0" borderId="0" xfId="0" applyFont="1" applyAlignment="1">
      <alignment horizontal="right"/>
    </xf>
    <xf numFmtId="0" fontId="4" fillId="0" borderId="15" xfId="0" applyFont="1" applyFill="1" applyBorder="1" applyAlignment="1">
      <alignment horizontal="center" wrapText="1"/>
    </xf>
    <xf numFmtId="164" fontId="4" fillId="0" borderId="8" xfId="59" applyFont="1" applyFill="1" applyBorder="1"/>
    <xf numFmtId="0" fontId="8" fillId="0" borderId="15" xfId="0" applyFont="1" applyFill="1" applyBorder="1" applyAlignment="1">
      <alignment wrapText="1"/>
    </xf>
    <xf numFmtId="164" fontId="4" fillId="0" borderId="29" xfId="59" applyFont="1" applyBorder="1"/>
    <xf numFmtId="164" fontId="5" fillId="5" borderId="4" xfId="59" applyFont="1" applyFill="1" applyBorder="1"/>
    <xf numFmtId="164" fontId="4" fillId="0" borderId="34" xfId="59" applyFont="1" applyBorder="1"/>
    <xf numFmtId="0" fontId="8" fillId="0" borderId="15" xfId="0" applyFont="1" applyFill="1" applyBorder="1" applyAlignment="1">
      <alignment horizontal="center" wrapText="1"/>
    </xf>
    <xf numFmtId="164" fontId="4" fillId="0" borderId="4" xfId="59" applyFont="1" applyBorder="1"/>
    <xf numFmtId="164" fontId="5" fillId="0" borderId="20" xfId="59" applyFont="1" applyBorder="1" applyAlignment="1">
      <alignment horizontal="center"/>
    </xf>
    <xf numFmtId="164" fontId="4" fillId="0" borderId="10" xfId="59" applyFont="1" applyBorder="1"/>
    <xf numFmtId="0" fontId="8" fillId="0" borderId="15" xfId="0" applyFont="1" applyFill="1" applyBorder="1" applyAlignment="1">
      <alignment vertical="top" wrapText="1"/>
    </xf>
    <xf numFmtId="164" fontId="5" fillId="5" borderId="2" xfId="59" applyFont="1" applyFill="1" applyBorder="1" applyAlignment="1">
      <alignment horizontal="center"/>
    </xf>
    <xf numFmtId="0" fontId="5" fillId="0" borderId="8" xfId="0" applyFont="1" applyFill="1" applyBorder="1" applyAlignment="1"/>
    <xf numFmtId="164" fontId="5" fillId="0" borderId="7" xfId="59" applyFont="1" applyFill="1" applyBorder="1" applyAlignment="1"/>
    <xf numFmtId="164" fontId="5" fillId="4" borderId="0" xfId="59" applyFont="1" applyFill="1" applyBorder="1"/>
    <xf numFmtId="164" fontId="0" fillId="0" borderId="0" xfId="59" applyFont="1" applyBorder="1"/>
    <xf numFmtId="0" fontId="9" fillId="4" borderId="8" xfId="0" applyFont="1" applyFill="1" applyBorder="1" applyAlignment="1">
      <alignment horizontal="left"/>
    </xf>
    <xf numFmtId="164" fontId="5" fillId="5" borderId="1" xfId="59" applyFont="1" applyFill="1" applyBorder="1"/>
    <xf numFmtId="164" fontId="4" fillId="0" borderId="43" xfId="59" applyFont="1" applyBorder="1"/>
    <xf numFmtId="0" fontId="8" fillId="0" borderId="15" xfId="1" applyFont="1" applyFill="1" applyBorder="1" applyAlignment="1">
      <alignment vertical="center"/>
    </xf>
    <xf numFmtId="0" fontId="4" fillId="0" borderId="16" xfId="1" applyFont="1" applyFill="1" applyBorder="1" applyAlignment="1">
      <alignment vertical="center"/>
    </xf>
    <xf numFmtId="0" fontId="4" fillId="0" borderId="16" xfId="1" applyFont="1" applyBorder="1" applyAlignment="1">
      <alignment horizontal="center"/>
    </xf>
    <xf numFmtId="0" fontId="4" fillId="0" borderId="16" xfId="1" applyFont="1" applyFill="1" applyBorder="1" applyAlignment="1">
      <alignment horizontal="center" vertical="center"/>
    </xf>
    <xf numFmtId="0" fontId="4" fillId="2" borderId="45" xfId="0" applyFont="1" applyFill="1" applyBorder="1"/>
    <xf numFmtId="1" fontId="4" fillId="0" borderId="45" xfId="0" applyNumberFormat="1" applyFont="1" applyBorder="1"/>
    <xf numFmtId="0" fontId="4" fillId="0" borderId="12" xfId="0" applyFont="1" applyFill="1" applyBorder="1" applyAlignment="1">
      <alignment vertical="top"/>
    </xf>
    <xf numFmtId="0" fontId="4" fillId="0" borderId="46" xfId="0" applyFont="1" applyFill="1" applyBorder="1" applyAlignment="1">
      <alignment horizontal="center"/>
    </xf>
    <xf numFmtId="0" fontId="4" fillId="0" borderId="46" xfId="0" applyFont="1" applyFill="1" applyBorder="1" applyAlignment="1">
      <alignment horizontal="center" vertical="top"/>
    </xf>
    <xf numFmtId="0" fontId="4" fillId="0" borderId="15" xfId="0" applyFont="1" applyFill="1" applyBorder="1" applyAlignment="1">
      <alignment vertical="top" wrapText="1"/>
    </xf>
    <xf numFmtId="4" fontId="4" fillId="0" borderId="15" xfId="0" applyNumberFormat="1" applyFont="1" applyFill="1" applyBorder="1" applyAlignment="1"/>
    <xf numFmtId="0" fontId="4" fillId="0" borderId="3" xfId="0" applyFont="1" applyBorder="1" applyAlignment="1">
      <alignment horizontal="center"/>
    </xf>
    <xf numFmtId="1" fontId="5" fillId="0" borderId="4" xfId="0" applyNumberFormat="1" applyFont="1" applyBorder="1" applyAlignment="1">
      <alignment horizontal="left"/>
    </xf>
    <xf numFmtId="164" fontId="4" fillId="0" borderId="5" xfId="59" applyFont="1" applyBorder="1"/>
    <xf numFmtId="0" fontId="10" fillId="0" borderId="17" xfId="0" applyFont="1" applyFill="1" applyBorder="1" applyAlignment="1">
      <alignment vertical="top"/>
    </xf>
    <xf numFmtId="0" fontId="5" fillId="5" borderId="20" xfId="0" applyFont="1" applyFill="1" applyBorder="1" applyAlignment="1">
      <alignment horizontal="center"/>
    </xf>
    <xf numFmtId="0" fontId="4" fillId="0" borderId="0" xfId="0" applyFont="1" applyAlignment="1"/>
    <xf numFmtId="0" fontId="4" fillId="2" borderId="48" xfId="0" applyFont="1" applyFill="1" applyBorder="1"/>
    <xf numFmtId="1" fontId="4" fillId="0" borderId="48" xfId="0" applyNumberFormat="1" applyFont="1" applyBorder="1"/>
    <xf numFmtId="0" fontId="4" fillId="0" borderId="43" xfId="0" applyFont="1" applyBorder="1"/>
    <xf numFmtId="164" fontId="4" fillId="0" borderId="22" xfId="59" applyFont="1" applyBorder="1"/>
    <xf numFmtId="0" fontId="4" fillId="0" borderId="34" xfId="0" applyFont="1" applyBorder="1"/>
    <xf numFmtId="0" fontId="4" fillId="0" borderId="2" xfId="0" applyFont="1" applyBorder="1"/>
    <xf numFmtId="164" fontId="4" fillId="0" borderId="17" xfId="59" applyFont="1" applyBorder="1" applyAlignment="1">
      <alignment vertical="top"/>
    </xf>
    <xf numFmtId="164" fontId="9" fillId="5" borderId="3" xfId="59" applyFont="1" applyFill="1" applyBorder="1" applyAlignment="1">
      <alignment horizontal="left"/>
    </xf>
    <xf numFmtId="164" fontId="4" fillId="0" borderId="12" xfId="59" applyFont="1" applyBorder="1" applyAlignment="1"/>
    <xf numFmtId="0" fontId="4" fillId="0" borderId="47" xfId="0" applyFont="1" applyBorder="1" applyAlignment="1">
      <alignment horizontal="center" vertical="center"/>
    </xf>
    <xf numFmtId="1" fontId="4" fillId="0" borderId="46" xfId="0" applyNumberFormat="1" applyFont="1" applyBorder="1" applyAlignment="1">
      <alignment horizontal="center"/>
    </xf>
    <xf numFmtId="0" fontId="4" fillId="0" borderId="46" xfId="0" applyFont="1" applyBorder="1" applyAlignment="1">
      <alignment horizontal="center" vertical="center"/>
    </xf>
    <xf numFmtId="2" fontId="4" fillId="0" borderId="0" xfId="0" applyNumberFormat="1" applyFont="1" applyBorder="1"/>
    <xf numFmtId="0" fontId="4" fillId="0" borderId="14" xfId="0" applyFont="1" applyBorder="1"/>
    <xf numFmtId="164" fontId="4" fillId="0" borderId="18" xfId="59" applyFont="1" applyBorder="1"/>
    <xf numFmtId="0" fontId="4" fillId="0" borderId="16" xfId="0" applyFont="1" applyBorder="1"/>
    <xf numFmtId="164" fontId="4" fillId="0" borderId="24" xfId="59" applyFont="1" applyBorder="1" applyAlignment="1"/>
    <xf numFmtId="164" fontId="4" fillId="0" borderId="21" xfId="59" applyFont="1" applyBorder="1" applyAlignment="1"/>
    <xf numFmtId="0" fontId="4" fillId="0" borderId="29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14" xfId="0" applyFont="1" applyFill="1" applyBorder="1" applyAlignment="1">
      <alignment vertical="top"/>
    </xf>
    <xf numFmtId="0" fontId="4" fillId="0" borderId="14" xfId="0" applyFont="1" applyFill="1" applyBorder="1" applyAlignment="1">
      <alignment wrapText="1"/>
    </xf>
    <xf numFmtId="0" fontId="4" fillId="0" borderId="49" xfId="0" applyFont="1" applyBorder="1"/>
    <xf numFmtId="2" fontId="4" fillId="0" borderId="18" xfId="0" applyNumberFormat="1" applyFont="1" applyBorder="1"/>
    <xf numFmtId="0" fontId="4" fillId="0" borderId="52" xfId="0" applyFont="1" applyFill="1" applyBorder="1" applyAlignment="1">
      <alignment horizontal="center"/>
    </xf>
    <xf numFmtId="0" fontId="4" fillId="0" borderId="51" xfId="0" applyFont="1" applyFill="1" applyBorder="1" applyAlignment="1">
      <alignment horizontal="center"/>
    </xf>
    <xf numFmtId="164" fontId="4" fillId="0" borderId="19" xfId="59" applyFont="1" applyBorder="1"/>
    <xf numFmtId="2" fontId="4" fillId="0" borderId="15" xfId="0" applyNumberFormat="1" applyFont="1" applyBorder="1" applyAlignment="1">
      <alignment vertical="top"/>
    </xf>
    <xf numFmtId="164" fontId="4" fillId="0" borderId="12" xfId="59" applyFont="1" applyBorder="1" applyAlignment="1">
      <alignment vertical="top"/>
    </xf>
    <xf numFmtId="0" fontId="4" fillId="0" borderId="16" xfId="0" applyFont="1" applyFill="1" applyBorder="1" applyAlignment="1">
      <alignment vertical="center" wrapText="1"/>
    </xf>
    <xf numFmtId="0" fontId="4" fillId="0" borderId="52" xfId="0" applyFont="1" applyFill="1" applyBorder="1" applyAlignment="1">
      <alignment horizontal="center" vertical="top"/>
    </xf>
    <xf numFmtId="2" fontId="4" fillId="0" borderId="16" xfId="0" applyNumberFormat="1" applyFont="1" applyBorder="1" applyAlignment="1">
      <alignment vertical="top"/>
    </xf>
    <xf numFmtId="164" fontId="4" fillId="0" borderId="24" xfId="59" applyFont="1" applyBorder="1" applyAlignment="1">
      <alignment vertical="top"/>
    </xf>
    <xf numFmtId="164" fontId="4" fillId="0" borderId="18" xfId="59" applyFont="1" applyBorder="1" applyAlignment="1">
      <alignment vertical="top"/>
    </xf>
    <xf numFmtId="0" fontId="4" fillId="0" borderId="15" xfId="0" applyFont="1" applyBorder="1" applyAlignment="1">
      <alignment vertical="top"/>
    </xf>
    <xf numFmtId="0" fontId="4" fillId="0" borderId="14" xfId="0" applyFont="1" applyFill="1" applyBorder="1" applyAlignment="1">
      <alignment vertical="top" wrapText="1"/>
    </xf>
    <xf numFmtId="0" fontId="4" fillId="2" borderId="0" xfId="0" applyFont="1" applyFill="1" applyAlignment="1">
      <alignment vertical="top"/>
    </xf>
    <xf numFmtId="1" fontId="4" fillId="0" borderId="0" xfId="0" applyNumberFormat="1" applyFont="1" applyAlignment="1">
      <alignment vertical="top"/>
    </xf>
    <xf numFmtId="164" fontId="4" fillId="0" borderId="0" xfId="59" applyFont="1" applyAlignment="1">
      <alignment vertical="top"/>
    </xf>
    <xf numFmtId="2" fontId="4" fillId="0" borderId="17" xfId="0" applyNumberFormat="1" applyFont="1" applyBorder="1" applyAlignment="1">
      <alignment vertical="top"/>
    </xf>
    <xf numFmtId="2" fontId="4" fillId="0" borderId="14" xfId="0" applyNumberFormat="1" applyFont="1" applyBorder="1" applyAlignment="1">
      <alignment vertical="top"/>
    </xf>
    <xf numFmtId="0" fontId="5" fillId="2" borderId="0" xfId="0" applyFont="1" applyFill="1" applyBorder="1" applyAlignment="1">
      <alignment horizontal="left" vertical="top"/>
    </xf>
    <xf numFmtId="1" fontId="4" fillId="0" borderId="0" xfId="0" applyNumberFormat="1" applyFont="1" applyBorder="1" applyAlignment="1">
      <alignment vertical="top"/>
    </xf>
    <xf numFmtId="164" fontId="4" fillId="0" borderId="14" xfId="59" applyFont="1" applyBorder="1" applyAlignment="1">
      <alignment vertical="top"/>
    </xf>
    <xf numFmtId="0" fontId="8" fillId="4" borderId="24" xfId="1" applyFont="1" applyFill="1" applyBorder="1" applyAlignment="1">
      <alignment vertical="center"/>
    </xf>
    <xf numFmtId="0" fontId="4" fillId="4" borderId="23" xfId="1" applyFont="1" applyFill="1" applyBorder="1" applyAlignment="1">
      <alignment horizontal="center" vertical="center"/>
    </xf>
    <xf numFmtId="0" fontId="4" fillId="4" borderId="28" xfId="1" applyFont="1" applyFill="1" applyBorder="1" applyAlignment="1">
      <alignment horizontal="center"/>
    </xf>
    <xf numFmtId="0" fontId="4" fillId="3" borderId="8" xfId="1" applyFont="1" applyFill="1" applyBorder="1"/>
    <xf numFmtId="164" fontId="4" fillId="0" borderId="28" xfId="59" applyFont="1" applyBorder="1"/>
    <xf numFmtId="0" fontId="4" fillId="0" borderId="13" xfId="0" applyFont="1" applyFill="1" applyBorder="1" applyAlignment="1">
      <alignment horizontal="center"/>
    </xf>
    <xf numFmtId="0" fontId="4" fillId="4" borderId="7" xfId="1" applyFont="1" applyFill="1" applyBorder="1" applyAlignment="1">
      <alignment vertical="center"/>
    </xf>
    <xf numFmtId="0" fontId="4" fillId="4" borderId="11" xfId="1" applyFont="1" applyFill="1" applyBorder="1" applyAlignment="1">
      <alignment horizontal="center" vertical="center"/>
    </xf>
    <xf numFmtId="0" fontId="4" fillId="4" borderId="11" xfId="1" applyFont="1" applyFill="1" applyBorder="1" applyAlignment="1">
      <alignment horizontal="center"/>
    </xf>
    <xf numFmtId="0" fontId="5" fillId="4" borderId="8" xfId="1" applyFont="1" applyFill="1" applyBorder="1"/>
    <xf numFmtId="1" fontId="5" fillId="4" borderId="8" xfId="0" applyNumberFormat="1" applyFont="1" applyFill="1" applyBorder="1"/>
    <xf numFmtId="164" fontId="5" fillId="4" borderId="8" xfId="59" applyFont="1" applyFill="1" applyBorder="1"/>
    <xf numFmtId="164" fontId="5" fillId="0" borderId="8" xfId="59" applyFont="1" applyBorder="1" applyAlignment="1">
      <alignment horizontal="left"/>
    </xf>
    <xf numFmtId="2" fontId="4" fillId="0" borderId="6" xfId="0" applyNumberFormat="1" applyFont="1" applyBorder="1"/>
    <xf numFmtId="0" fontId="8" fillId="0" borderId="16" xfId="0" applyFont="1" applyFill="1" applyBorder="1" applyAlignment="1"/>
    <xf numFmtId="0" fontId="4" fillId="2" borderId="3" xfId="0" applyFont="1" applyFill="1" applyBorder="1"/>
    <xf numFmtId="0" fontId="9" fillId="5" borderId="3" xfId="0" applyFont="1" applyFill="1" applyBorder="1" applyAlignment="1">
      <alignment horizontal="left"/>
    </xf>
    <xf numFmtId="1" fontId="5" fillId="5" borderId="3" xfId="0" applyNumberFormat="1" applyFont="1" applyFill="1" applyBorder="1"/>
    <xf numFmtId="1" fontId="5" fillId="5" borderId="20" xfId="0" applyNumberFormat="1" applyFont="1" applyFill="1" applyBorder="1" applyAlignment="1">
      <alignment horizontal="center"/>
    </xf>
    <xf numFmtId="1" fontId="5" fillId="0" borderId="20" xfId="0" applyNumberFormat="1" applyFont="1" applyBorder="1"/>
    <xf numFmtId="1" fontId="5" fillId="0" borderId="8" xfId="0" applyNumberFormat="1" applyFont="1" applyBorder="1"/>
    <xf numFmtId="0" fontId="4" fillId="0" borderId="25" xfId="0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0" fontId="4" fillId="0" borderId="25" xfId="0" applyFont="1" applyFill="1" applyBorder="1" applyAlignment="1">
      <alignment vertical="top" wrapText="1"/>
    </xf>
    <xf numFmtId="0" fontId="4" fillId="0" borderId="25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top"/>
    </xf>
    <xf numFmtId="0" fontId="4" fillId="0" borderId="25" xfId="0" applyFont="1" applyFill="1" applyBorder="1" applyAlignment="1">
      <alignment horizontal="center" vertical="top"/>
    </xf>
    <xf numFmtId="0" fontId="5" fillId="2" borderId="0" xfId="0" applyFont="1" applyFill="1" applyAlignment="1">
      <alignment vertical="top"/>
    </xf>
    <xf numFmtId="164" fontId="4" fillId="0" borderId="25" xfId="59" applyFont="1" applyBorder="1" applyAlignment="1">
      <alignment vertical="top"/>
    </xf>
    <xf numFmtId="0" fontId="4" fillId="0" borderId="16" xfId="0" applyFont="1" applyFill="1" applyBorder="1" applyAlignment="1">
      <alignment horizontal="left" vertical="top" wrapText="1"/>
    </xf>
    <xf numFmtId="0" fontId="4" fillId="0" borderId="24" xfId="0" applyFont="1" applyFill="1" applyBorder="1" applyAlignment="1">
      <alignment horizontal="center" vertical="top"/>
    </xf>
    <xf numFmtId="0" fontId="12" fillId="0" borderId="16" xfId="0" applyFont="1" applyBorder="1" applyAlignment="1">
      <alignment horizontal="center" vertical="top" wrapText="1"/>
    </xf>
    <xf numFmtId="0" fontId="5" fillId="2" borderId="24" xfId="0" applyFont="1" applyFill="1" applyBorder="1" applyAlignment="1">
      <alignment vertical="top"/>
    </xf>
    <xf numFmtId="1" fontId="4" fillId="0" borderId="24" xfId="0" applyNumberFormat="1" applyFont="1" applyBorder="1" applyAlignment="1">
      <alignment horizontal="center" vertical="top"/>
    </xf>
    <xf numFmtId="164" fontId="4" fillId="0" borderId="16" xfId="59" applyFont="1" applyBorder="1" applyAlignment="1">
      <alignment horizontal="center" vertical="top"/>
    </xf>
    <xf numFmtId="0" fontId="4" fillId="0" borderId="26" xfId="0" applyFont="1" applyFill="1" applyBorder="1" applyAlignment="1">
      <alignment vertical="top"/>
    </xf>
    <xf numFmtId="0" fontId="4" fillId="0" borderId="26" xfId="0" applyFont="1" applyFill="1" applyBorder="1" applyAlignment="1">
      <alignment vertical="top" wrapText="1"/>
    </xf>
    <xf numFmtId="0" fontId="4" fillId="0" borderId="19" xfId="0" applyFont="1" applyFill="1" applyBorder="1" applyAlignment="1">
      <alignment vertical="top"/>
    </xf>
    <xf numFmtId="0" fontId="10" fillId="0" borderId="20" xfId="0" applyFont="1" applyFill="1" applyBorder="1" applyAlignment="1"/>
    <xf numFmtId="0" fontId="5" fillId="2" borderId="0" xfId="0" applyFont="1" applyFill="1" applyAlignment="1">
      <alignment horizontal="left" vertical="top"/>
    </xf>
    <xf numFmtId="0" fontId="4" fillId="2" borderId="0" xfId="0" applyFont="1" applyFill="1" applyBorder="1" applyAlignment="1">
      <alignment vertical="top"/>
    </xf>
    <xf numFmtId="1" fontId="4" fillId="0" borderId="0" xfId="0" applyNumberFormat="1" applyFont="1" applyFill="1" applyBorder="1" applyAlignment="1">
      <alignment vertical="top"/>
    </xf>
    <xf numFmtId="164" fontId="4" fillId="0" borderId="25" xfId="59" applyFont="1" applyFill="1" applyBorder="1" applyAlignment="1">
      <alignment vertical="top"/>
    </xf>
    <xf numFmtId="164" fontId="4" fillId="0" borderId="0" xfId="59" applyFont="1" applyBorder="1" applyAlignment="1">
      <alignment vertical="top"/>
    </xf>
    <xf numFmtId="0" fontId="4" fillId="2" borderId="12" xfId="0" applyFont="1" applyFill="1" applyBorder="1" applyAlignment="1">
      <alignment vertical="top"/>
    </xf>
    <xf numFmtId="1" fontId="4" fillId="0" borderId="12" xfId="0" applyNumberFormat="1" applyFont="1" applyFill="1" applyBorder="1" applyAlignment="1">
      <alignment vertical="top"/>
    </xf>
    <xf numFmtId="164" fontId="4" fillId="0" borderId="15" xfId="59" applyFont="1" applyFill="1" applyBorder="1" applyAlignment="1">
      <alignment vertical="top"/>
    </xf>
    <xf numFmtId="0" fontId="10" fillId="0" borderId="21" xfId="0" applyFont="1" applyFill="1" applyBorder="1" applyAlignment="1">
      <alignment vertical="top"/>
    </xf>
    <xf numFmtId="0" fontId="4" fillId="0" borderId="25" xfId="0" applyFont="1" applyFill="1" applyBorder="1" applyAlignment="1">
      <alignment horizontal="left" vertical="top"/>
    </xf>
    <xf numFmtId="0" fontId="4" fillId="0" borderId="15" xfId="0" applyFont="1" applyFill="1" applyBorder="1" applyAlignment="1">
      <alignment horizontal="left" vertical="top"/>
    </xf>
    <xf numFmtId="0" fontId="4" fillId="0" borderId="12" xfId="0" applyFont="1" applyFill="1" applyBorder="1" applyAlignment="1">
      <alignment horizontal="center" vertical="top"/>
    </xf>
    <xf numFmtId="0" fontId="5" fillId="2" borderId="12" xfId="0" applyFont="1" applyFill="1" applyBorder="1" applyAlignment="1">
      <alignment vertical="top"/>
    </xf>
    <xf numFmtId="1" fontId="4" fillId="0" borderId="12" xfId="0" applyNumberFormat="1" applyFont="1" applyBorder="1" applyAlignment="1">
      <alignment vertical="top"/>
    </xf>
    <xf numFmtId="0" fontId="5" fillId="0" borderId="16" xfId="0" applyFont="1" applyFill="1" applyBorder="1" applyAlignment="1">
      <alignment horizontal="center" vertical="top"/>
    </xf>
    <xf numFmtId="1" fontId="5" fillId="0" borderId="12" xfId="0" applyNumberFormat="1" applyFont="1" applyBorder="1" applyAlignment="1">
      <alignment vertical="top"/>
    </xf>
    <xf numFmtId="164" fontId="5" fillId="0" borderId="16" xfId="59" applyFont="1" applyBorder="1" applyAlignment="1">
      <alignment vertical="top"/>
    </xf>
    <xf numFmtId="0" fontId="4" fillId="0" borderId="29" xfId="0" applyFont="1" applyFill="1" applyBorder="1" applyAlignment="1">
      <alignment vertical="top"/>
    </xf>
    <xf numFmtId="0" fontId="5" fillId="0" borderId="25" xfId="0" applyFont="1" applyFill="1" applyBorder="1" applyAlignment="1">
      <alignment horizontal="center" vertical="top"/>
    </xf>
    <xf numFmtId="164" fontId="4" fillId="0" borderId="21" xfId="59" applyFont="1" applyBorder="1" applyAlignment="1">
      <alignment vertical="top"/>
    </xf>
    <xf numFmtId="0" fontId="5" fillId="2" borderId="0" xfId="0" applyFont="1" applyFill="1" applyBorder="1" applyAlignment="1">
      <alignment vertical="top"/>
    </xf>
    <xf numFmtId="0" fontId="10" fillId="0" borderId="21" xfId="0" applyFont="1" applyFill="1" applyBorder="1" applyAlignment="1">
      <alignment horizontal="right" vertical="top"/>
    </xf>
    <xf numFmtId="0" fontId="11" fillId="0" borderId="21" xfId="0" applyFont="1" applyFill="1" applyBorder="1" applyAlignment="1">
      <alignment vertical="top"/>
    </xf>
    <xf numFmtId="0" fontId="12" fillId="0" borderId="6" xfId="0" applyFont="1" applyBorder="1" applyAlignment="1">
      <alignment vertical="top" wrapText="1"/>
    </xf>
    <xf numFmtId="0" fontId="4" fillId="0" borderId="6" xfId="0" applyFont="1" applyFill="1" applyBorder="1" applyAlignment="1">
      <alignment horizontal="center" vertical="top"/>
    </xf>
    <xf numFmtId="0" fontId="13" fillId="0" borderId="6" xfId="0" applyFont="1" applyBorder="1" applyAlignment="1">
      <alignment horizontal="center" vertical="top" wrapText="1"/>
    </xf>
    <xf numFmtId="0" fontId="4" fillId="2" borderId="8" xfId="0" applyFont="1" applyFill="1" applyBorder="1" applyAlignment="1">
      <alignment vertical="top"/>
    </xf>
    <xf numFmtId="1" fontId="4" fillId="0" borderId="8" xfId="0" applyNumberFormat="1" applyFont="1" applyBorder="1" applyAlignment="1">
      <alignment horizontal="center" vertical="top"/>
    </xf>
    <xf numFmtId="164" fontId="4" fillId="0" borderId="21" xfId="59" applyFont="1" applyBorder="1" applyAlignment="1">
      <alignment horizontal="center" vertical="top"/>
    </xf>
    <xf numFmtId="164" fontId="4" fillId="0" borderId="30" xfId="59" applyFont="1" applyBorder="1" applyAlignment="1">
      <alignment vertical="top"/>
    </xf>
    <xf numFmtId="0" fontId="4" fillId="0" borderId="21" xfId="0" applyFont="1" applyFill="1" applyBorder="1" applyAlignment="1">
      <alignment vertical="top"/>
    </xf>
    <xf numFmtId="1" fontId="4" fillId="0" borderId="15" xfId="0" applyNumberFormat="1" applyFont="1" applyBorder="1" applyAlignment="1">
      <alignment horizontal="center" vertical="top"/>
    </xf>
    <xf numFmtId="0" fontId="4" fillId="2" borderId="33" xfId="0" applyFont="1" applyFill="1" applyBorder="1" applyAlignment="1">
      <alignment vertical="top"/>
    </xf>
    <xf numFmtId="1" fontId="4" fillId="0" borderId="33" xfId="0" applyNumberFormat="1" applyFont="1" applyBorder="1" applyAlignment="1">
      <alignment vertical="top"/>
    </xf>
    <xf numFmtId="4" fontId="4" fillId="0" borderId="15" xfId="0" applyNumberFormat="1" applyFont="1" applyFill="1" applyBorder="1" applyAlignment="1">
      <alignment vertical="top" wrapText="1"/>
    </xf>
    <xf numFmtId="0" fontId="5" fillId="0" borderId="25" xfId="0" applyFont="1" applyFill="1" applyBorder="1" applyAlignment="1">
      <alignment vertical="top"/>
    </xf>
    <xf numFmtId="0" fontId="4" fillId="0" borderId="21" xfId="0" applyFont="1" applyFill="1" applyBorder="1" applyAlignment="1">
      <alignment horizontal="center" vertical="top"/>
    </xf>
    <xf numFmtId="0" fontId="5" fillId="0" borderId="11" xfId="0" applyFont="1" applyFill="1" applyBorder="1" applyAlignment="1">
      <alignment vertical="top"/>
    </xf>
    <xf numFmtId="0" fontId="4" fillId="0" borderId="28" xfId="0" applyFont="1" applyFill="1" applyBorder="1" applyAlignment="1">
      <alignment vertical="top"/>
    </xf>
    <xf numFmtId="0" fontId="4" fillId="0" borderId="32" xfId="0" applyFont="1" applyFill="1" applyBorder="1" applyAlignment="1">
      <alignment vertical="top"/>
    </xf>
    <xf numFmtId="0" fontId="4" fillId="0" borderId="23" xfId="0" applyFont="1" applyFill="1" applyBorder="1" applyAlignment="1">
      <alignment vertical="top"/>
    </xf>
    <xf numFmtId="0" fontId="4" fillId="0" borderId="32" xfId="0" applyFont="1" applyFill="1" applyBorder="1" applyAlignment="1">
      <alignment horizontal="center" vertical="top"/>
    </xf>
    <xf numFmtId="0" fontId="4" fillId="0" borderId="23" xfId="0" applyFont="1" applyFill="1" applyBorder="1" applyAlignment="1">
      <alignment horizontal="center" vertical="top"/>
    </xf>
    <xf numFmtId="0" fontId="4" fillId="2" borderId="32" xfId="0" applyFont="1" applyFill="1" applyBorder="1" applyAlignment="1">
      <alignment vertical="top"/>
    </xf>
    <xf numFmtId="1" fontId="4" fillId="0" borderId="32" xfId="0" applyNumberFormat="1" applyFont="1" applyBorder="1" applyAlignment="1">
      <alignment vertical="top"/>
    </xf>
    <xf numFmtId="164" fontId="4" fillId="0" borderId="23" xfId="59" applyFont="1" applyBorder="1" applyAlignment="1">
      <alignment vertical="top"/>
    </xf>
    <xf numFmtId="164" fontId="4" fillId="0" borderId="32" xfId="59" applyFont="1" applyBorder="1" applyAlignment="1">
      <alignment vertical="top"/>
    </xf>
    <xf numFmtId="0" fontId="4" fillId="2" borderId="0" xfId="0" applyFont="1" applyFill="1" applyAlignment="1">
      <alignment horizontal="left" vertical="top"/>
    </xf>
    <xf numFmtId="1" fontId="4" fillId="0" borderId="0" xfId="0" applyNumberFormat="1" applyFont="1" applyFill="1" applyAlignment="1">
      <alignment vertical="top"/>
    </xf>
    <xf numFmtId="164" fontId="4" fillId="0" borderId="0" xfId="59" applyFont="1" applyFill="1" applyAlignment="1">
      <alignment vertical="top"/>
    </xf>
    <xf numFmtId="164" fontId="4" fillId="0" borderId="6" xfId="59" applyFont="1" applyFill="1" applyBorder="1" applyAlignment="1">
      <alignment vertical="top"/>
    </xf>
    <xf numFmtId="164" fontId="4" fillId="0" borderId="26" xfId="59" applyFont="1" applyFill="1" applyBorder="1" applyAlignment="1">
      <alignment vertical="top"/>
    </xf>
    <xf numFmtId="0" fontId="10" fillId="0" borderId="30" xfId="0" applyFont="1" applyFill="1" applyBorder="1" applyAlignment="1">
      <alignment vertical="top"/>
    </xf>
    <xf numFmtId="0" fontId="4" fillId="0" borderId="0" xfId="0" applyFont="1" applyBorder="1" applyAlignment="1">
      <alignment horizontal="center" vertical="top"/>
    </xf>
    <xf numFmtId="0" fontId="5" fillId="0" borderId="12" xfId="0" applyFont="1" applyFill="1" applyBorder="1" applyAlignment="1">
      <alignment horizontal="center" vertical="top"/>
    </xf>
    <xf numFmtId="164" fontId="4" fillId="0" borderId="17" xfId="59" applyFont="1" applyFill="1" applyBorder="1" applyAlignment="1">
      <alignment vertical="top"/>
    </xf>
    <xf numFmtId="164" fontId="4" fillId="0" borderId="14" xfId="59" applyFont="1" applyFill="1" applyBorder="1" applyAlignment="1">
      <alignment vertical="top"/>
    </xf>
    <xf numFmtId="0" fontId="5" fillId="0" borderId="6" xfId="0" applyFont="1" applyFill="1" applyBorder="1" applyAlignment="1">
      <alignment vertical="top"/>
    </xf>
    <xf numFmtId="0" fontId="4" fillId="0" borderId="31" xfId="0" applyFont="1" applyFill="1" applyBorder="1" applyAlignment="1">
      <alignment horizontal="center" vertical="top"/>
    </xf>
    <xf numFmtId="164" fontId="4" fillId="0" borderId="8" xfId="59" applyFont="1" applyBorder="1" applyAlignment="1">
      <alignment vertical="top"/>
    </xf>
    <xf numFmtId="164" fontId="4" fillId="0" borderId="7" xfId="59" applyFont="1" applyFill="1" applyBorder="1" applyAlignment="1">
      <alignment vertical="top"/>
    </xf>
    <xf numFmtId="164" fontId="4" fillId="0" borderId="9" xfId="59" applyFont="1" applyFill="1" applyBorder="1" applyAlignment="1">
      <alignment vertical="top"/>
    </xf>
    <xf numFmtId="0" fontId="4" fillId="2" borderId="0" xfId="0" applyFont="1" applyFill="1" applyBorder="1" applyAlignment="1">
      <alignment horizontal="left" vertical="top"/>
    </xf>
    <xf numFmtId="0" fontId="4" fillId="2" borderId="12" xfId="0" applyFont="1" applyFill="1" applyBorder="1" applyAlignment="1">
      <alignment horizontal="left" vertical="top"/>
    </xf>
    <xf numFmtId="0" fontId="5" fillId="2" borderId="12" xfId="0" applyFont="1" applyFill="1" applyBorder="1" applyAlignment="1">
      <alignment horizontal="left" vertical="top"/>
    </xf>
    <xf numFmtId="0" fontId="4" fillId="0" borderId="16" xfId="0" applyFont="1" applyFill="1" applyBorder="1" applyAlignment="1">
      <alignment horizontal="left" vertical="top"/>
    </xf>
    <xf numFmtId="0" fontId="5" fillId="2" borderId="24" xfId="0" applyFont="1" applyFill="1" applyBorder="1" applyAlignment="1">
      <alignment horizontal="left" vertical="top"/>
    </xf>
    <xf numFmtId="1" fontId="4" fillId="0" borderId="24" xfId="0" applyNumberFormat="1" applyFont="1" applyBorder="1" applyAlignment="1">
      <alignment vertical="top"/>
    </xf>
    <xf numFmtId="0" fontId="4" fillId="2" borderId="24" xfId="0" applyFont="1" applyFill="1" applyBorder="1" applyAlignment="1">
      <alignment horizontal="left" vertical="top"/>
    </xf>
    <xf numFmtId="1" fontId="4" fillId="0" borderId="24" xfId="0" applyNumberFormat="1" applyFont="1" applyFill="1" applyBorder="1" applyAlignment="1">
      <alignment vertical="top"/>
    </xf>
    <xf numFmtId="164" fontId="4" fillId="0" borderId="0" xfId="59" applyFont="1" applyFill="1" applyBorder="1" applyAlignment="1">
      <alignment vertical="top"/>
    </xf>
    <xf numFmtId="0" fontId="4" fillId="0" borderId="30" xfId="0" applyFont="1" applyFill="1" applyBorder="1" applyAlignment="1">
      <alignment vertical="top"/>
    </xf>
    <xf numFmtId="0" fontId="4" fillId="0" borderId="30" xfId="0" applyFont="1" applyBorder="1" applyAlignment="1">
      <alignment vertical="top"/>
    </xf>
    <xf numFmtId="0" fontId="4" fillId="0" borderId="25" xfId="0" applyFont="1" applyBorder="1" applyAlignment="1">
      <alignment horizontal="center" vertical="top"/>
    </xf>
    <xf numFmtId="1" fontId="5" fillId="0" borderId="12" xfId="0" applyNumberFormat="1" applyFont="1" applyFill="1" applyBorder="1" applyAlignment="1">
      <alignment vertical="top"/>
    </xf>
    <xf numFmtId="164" fontId="4" fillId="0" borderId="12" xfId="59" applyFont="1" applyFill="1" applyBorder="1" applyAlignment="1">
      <alignment vertical="top"/>
    </xf>
    <xf numFmtId="0" fontId="4" fillId="0" borderId="15" xfId="0" applyFont="1" applyFill="1" applyBorder="1" applyAlignment="1">
      <alignment horizontal="left" vertical="top" wrapText="1"/>
    </xf>
    <xf numFmtId="0" fontId="5" fillId="2" borderId="31" xfId="0" applyFont="1" applyFill="1" applyBorder="1" applyAlignment="1">
      <alignment horizontal="left" vertical="top"/>
    </xf>
    <xf numFmtId="1" fontId="5" fillId="0" borderId="31" xfId="0" applyNumberFormat="1" applyFont="1" applyFill="1" applyBorder="1" applyAlignment="1">
      <alignment vertical="top"/>
    </xf>
    <xf numFmtId="0" fontId="5" fillId="0" borderId="0" xfId="0" applyFont="1" applyFill="1" applyBorder="1" applyAlignment="1">
      <alignment vertical="top"/>
    </xf>
    <xf numFmtId="4" fontId="4" fillId="0" borderId="25" xfId="0" applyNumberFormat="1" applyFont="1" applyFill="1" applyBorder="1" applyAlignment="1">
      <alignment vertical="top" wrapText="1"/>
    </xf>
    <xf numFmtId="0" fontId="5" fillId="0" borderId="15" xfId="0" applyFont="1" applyBorder="1" applyAlignment="1">
      <alignment horizontal="center" vertical="top"/>
    </xf>
    <xf numFmtId="0" fontId="4" fillId="0" borderId="15" xfId="0" applyFont="1" applyBorder="1" applyAlignment="1">
      <alignment horizontal="center" vertical="top"/>
    </xf>
    <xf numFmtId="164" fontId="4" fillId="0" borderId="21" xfId="59" applyFont="1" applyFill="1" applyBorder="1" applyAlignment="1">
      <alignment vertical="top"/>
    </xf>
    <xf numFmtId="164" fontId="4" fillId="0" borderId="11" xfId="59" applyFont="1" applyBorder="1" applyAlignment="1">
      <alignment vertical="top"/>
    </xf>
    <xf numFmtId="0" fontId="4" fillId="4" borderId="25" xfId="0" applyFont="1" applyFill="1" applyBorder="1" applyAlignment="1">
      <alignment vertical="top"/>
    </xf>
    <xf numFmtId="0" fontId="4" fillId="4" borderId="16" xfId="0" applyFont="1" applyFill="1" applyBorder="1" applyAlignment="1">
      <alignment vertical="top"/>
    </xf>
    <xf numFmtId="0" fontId="4" fillId="4" borderId="15" xfId="0" applyFont="1" applyFill="1" applyBorder="1" applyAlignment="1">
      <alignment vertical="top"/>
    </xf>
    <xf numFmtId="0" fontId="4" fillId="4" borderId="18" xfId="0" applyFont="1" applyFill="1" applyBorder="1" applyAlignment="1">
      <alignment horizontal="center" vertical="top"/>
    </xf>
    <xf numFmtId="0" fontId="4" fillId="4" borderId="16" xfId="0" applyFont="1" applyFill="1" applyBorder="1" applyAlignment="1">
      <alignment horizontal="center" vertical="top"/>
    </xf>
    <xf numFmtId="0" fontId="4" fillId="4" borderId="0" xfId="0" applyFont="1" applyFill="1" applyBorder="1" applyAlignment="1">
      <alignment vertical="top"/>
    </xf>
    <xf numFmtId="1" fontId="4" fillId="4" borderId="0" xfId="0" applyNumberFormat="1" applyFont="1" applyFill="1" applyBorder="1" applyAlignment="1">
      <alignment vertical="top"/>
    </xf>
    <xf numFmtId="0" fontId="4" fillId="4" borderId="21" xfId="0" applyFont="1" applyFill="1" applyBorder="1" applyAlignment="1">
      <alignment vertical="top"/>
    </xf>
    <xf numFmtId="0" fontId="4" fillId="4" borderId="17" xfId="0" applyFont="1" applyFill="1" applyBorder="1" applyAlignment="1">
      <alignment horizontal="center" vertical="top"/>
    </xf>
    <xf numFmtId="0" fontId="4" fillId="4" borderId="15" xfId="0" applyFont="1" applyFill="1" applyBorder="1" applyAlignment="1">
      <alignment horizontal="center" vertical="top"/>
    </xf>
    <xf numFmtId="0" fontId="5" fillId="0" borderId="2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2" fontId="8" fillId="0" borderId="12" xfId="0" applyNumberFormat="1" applyFont="1" applyBorder="1" applyAlignment="1">
      <alignment horizontal="center"/>
    </xf>
    <xf numFmtId="2" fontId="8" fillId="0" borderId="17" xfId="0" applyNumberFormat="1" applyFont="1" applyBorder="1" applyAlignment="1">
      <alignment horizontal="center"/>
    </xf>
    <xf numFmtId="0" fontId="5" fillId="0" borderId="15" xfId="0" applyFont="1" applyFill="1" applyBorder="1"/>
    <xf numFmtId="0" fontId="5" fillId="0" borderId="16" xfId="0" applyFont="1" applyFill="1" applyBorder="1" applyAlignment="1"/>
    <xf numFmtId="0" fontId="10" fillId="0" borderId="0" xfId="0" applyFont="1" applyFill="1" applyAlignment="1"/>
    <xf numFmtId="0" fontId="4" fillId="0" borderId="6" xfId="0" applyFont="1" applyFill="1" applyBorder="1" applyAlignment="1"/>
    <xf numFmtId="0" fontId="8" fillId="0" borderId="17" xfId="0" applyFont="1" applyFill="1" applyBorder="1" applyAlignment="1"/>
    <xf numFmtId="0" fontId="8" fillId="0" borderId="10" xfId="0" applyFont="1" applyFill="1" applyBorder="1" applyAlignment="1">
      <alignment horizontal="center"/>
    </xf>
    <xf numFmtId="1" fontId="4" fillId="0" borderId="14" xfId="0" applyNumberFormat="1" applyFont="1" applyFill="1" applyBorder="1" applyAlignment="1">
      <alignment horizontal="center"/>
    </xf>
    <xf numFmtId="164" fontId="4" fillId="0" borderId="0" xfId="59" applyFont="1" applyFill="1" applyBorder="1"/>
    <xf numFmtId="0" fontId="10" fillId="0" borderId="23" xfId="0" applyFont="1" applyFill="1" applyBorder="1" applyAlignment="1">
      <alignment vertical="top"/>
    </xf>
    <xf numFmtId="0" fontId="10" fillId="0" borderId="14" xfId="0" applyFont="1" applyFill="1" applyBorder="1" applyAlignment="1"/>
    <xf numFmtId="0" fontId="4" fillId="0" borderId="23" xfId="0" applyFont="1" applyFill="1" applyBorder="1" applyAlignment="1">
      <alignment vertical="top" wrapText="1"/>
    </xf>
    <xf numFmtId="0" fontId="10" fillId="0" borderId="15" xfId="0" applyFont="1" applyFill="1" applyBorder="1"/>
    <xf numFmtId="0" fontId="4" fillId="2" borderId="15" xfId="0" applyFont="1" applyFill="1" applyBorder="1"/>
    <xf numFmtId="1" fontId="4" fillId="0" borderId="15" xfId="0" applyNumberFormat="1" applyFont="1" applyBorder="1"/>
    <xf numFmtId="0" fontId="4" fillId="0" borderId="23" xfId="0" applyFont="1" applyFill="1" applyBorder="1" applyAlignment="1"/>
    <xf numFmtId="0" fontId="4" fillId="2" borderId="23" xfId="0" applyFont="1" applyFill="1" applyBorder="1"/>
    <xf numFmtId="1" fontId="4" fillId="0" borderId="23" xfId="0" applyNumberFormat="1" applyFont="1" applyBorder="1"/>
    <xf numFmtId="0" fontId="4" fillId="0" borderId="23" xfId="0" applyFont="1" applyBorder="1"/>
    <xf numFmtId="164" fontId="8" fillId="0" borderId="15" xfId="59" applyFont="1" applyBorder="1" applyAlignment="1"/>
    <xf numFmtId="0" fontId="2" fillId="0" borderId="15" xfId="0" applyFont="1" applyFill="1" applyBorder="1"/>
    <xf numFmtId="0" fontId="18" fillId="0" borderId="15" xfId="0" applyFont="1" applyFill="1" applyBorder="1"/>
    <xf numFmtId="164" fontId="4" fillId="0" borderId="15" xfId="59" applyFont="1" applyBorder="1" applyAlignment="1"/>
    <xf numFmtId="0" fontId="20" fillId="0" borderId="0" xfId="0" applyFont="1" applyFill="1" applyAlignment="1"/>
    <xf numFmtId="0" fontId="5" fillId="0" borderId="18" xfId="0" applyFont="1" applyFill="1" applyBorder="1" applyAlignment="1">
      <alignment vertical="top"/>
    </xf>
    <xf numFmtId="0" fontId="4" fillId="0" borderId="15" xfId="0" applyFont="1" applyFill="1" applyBorder="1" applyAlignment="1">
      <alignment vertical="center" wrapText="1"/>
    </xf>
    <xf numFmtId="0" fontId="4" fillId="0" borderId="12" xfId="0" applyFont="1" applyBorder="1"/>
    <xf numFmtId="0" fontId="19" fillId="0" borderId="12" xfId="0" applyFont="1" applyBorder="1"/>
    <xf numFmtId="0" fontId="18" fillId="0" borderId="15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1" fillId="0" borderId="31" xfId="0" applyFont="1" applyFill="1" applyBorder="1" applyAlignment="1"/>
    <xf numFmtId="0" fontId="3" fillId="0" borderId="25" xfId="0" applyFont="1" applyFill="1" applyBorder="1"/>
    <xf numFmtId="0" fontId="5" fillId="0" borderId="25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2" fillId="0" borderId="21" xfId="0" applyFont="1" applyFill="1" applyBorder="1"/>
    <xf numFmtId="0" fontId="4" fillId="0" borderId="24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21" fillId="0" borderId="25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 vertical="top" wrapText="1"/>
    </xf>
    <xf numFmtId="0" fontId="5" fillId="0" borderId="30" xfId="0" applyFont="1" applyFill="1" applyBorder="1" applyAlignment="1">
      <alignment vertical="top"/>
    </xf>
    <xf numFmtId="0" fontId="4" fillId="0" borderId="12" xfId="0" applyFont="1" applyFill="1" applyBorder="1" applyAlignment="1">
      <alignment wrapText="1"/>
    </xf>
    <xf numFmtId="0" fontId="4" fillId="0" borderId="10" xfId="0" applyFont="1" applyFill="1" applyBorder="1"/>
    <xf numFmtId="164" fontId="8" fillId="0" borderId="12" xfId="59" applyFont="1" applyBorder="1" applyAlignment="1"/>
    <xf numFmtId="164" fontId="8" fillId="0" borderId="14" xfId="59" applyFont="1" applyBorder="1" applyAlignment="1"/>
    <xf numFmtId="2" fontId="4" fillId="0" borderId="12" xfId="0" applyNumberFormat="1" applyFont="1" applyBorder="1"/>
    <xf numFmtId="164" fontId="4" fillId="0" borderId="54" xfId="59" applyFont="1" applyBorder="1" applyAlignment="1"/>
    <xf numFmtId="164" fontId="4" fillId="0" borderId="45" xfId="59" applyFont="1" applyBorder="1" applyAlignment="1"/>
    <xf numFmtId="164" fontId="4" fillId="0" borderId="53" xfId="59" applyFont="1" applyBorder="1" applyAlignment="1"/>
    <xf numFmtId="1" fontId="4" fillId="0" borderId="21" xfId="0" applyNumberFormat="1" applyFont="1" applyBorder="1"/>
    <xf numFmtId="0" fontId="4" fillId="2" borderId="21" xfId="0" applyFont="1" applyFill="1" applyBorder="1"/>
    <xf numFmtId="1" fontId="5" fillId="0" borderId="25" xfId="0" applyNumberFormat="1" applyFont="1" applyBorder="1"/>
    <xf numFmtId="0" fontId="5" fillId="2" borderId="25" xfId="0" applyFont="1" applyFill="1" applyBorder="1"/>
    <xf numFmtId="1" fontId="4" fillId="0" borderId="25" xfId="0" applyNumberFormat="1" applyFont="1" applyBorder="1"/>
    <xf numFmtId="0" fontId="4" fillId="2" borderId="25" xfId="0" applyFont="1" applyFill="1" applyBorder="1"/>
    <xf numFmtId="0" fontId="2" fillId="0" borderId="25" xfId="1" applyFont="1" applyFill="1" applyBorder="1" applyAlignment="1">
      <alignment horizontal="left"/>
    </xf>
    <xf numFmtId="0" fontId="4" fillId="0" borderId="28" xfId="0" applyFont="1" applyFill="1" applyBorder="1"/>
    <xf numFmtId="0" fontId="2" fillId="0" borderId="15" xfId="1" applyFont="1" applyFill="1" applyBorder="1"/>
    <xf numFmtId="0" fontId="18" fillId="0" borderId="15" xfId="1" applyFont="1" applyBorder="1"/>
    <xf numFmtId="0" fontId="18" fillId="0" borderId="15" xfId="1" applyFont="1" applyFill="1" applyBorder="1"/>
    <xf numFmtId="0" fontId="5" fillId="0" borderId="30" xfId="0" applyFont="1" applyFill="1" applyBorder="1" applyAlignment="1"/>
    <xf numFmtId="0" fontId="5" fillId="0" borderId="6" xfId="0" applyFont="1" applyFill="1" applyBorder="1" applyAlignment="1">
      <alignment vertical="center"/>
    </xf>
    <xf numFmtId="0" fontId="8" fillId="0" borderId="6" xfId="0" applyFont="1" applyFill="1" applyBorder="1" applyAlignment="1"/>
    <xf numFmtId="0" fontId="0" fillId="0" borderId="0" xfId="0"/>
    <xf numFmtId="0" fontId="2" fillId="0" borderId="0" xfId="0" applyFont="1"/>
    <xf numFmtId="0" fontId="2" fillId="0" borderId="0" xfId="0" applyFont="1" applyFill="1"/>
    <xf numFmtId="0" fontId="4" fillId="0" borderId="0" xfId="0" applyFont="1" applyFill="1"/>
    <xf numFmtId="0" fontId="4" fillId="0" borderId="0" xfId="0" applyFont="1"/>
    <xf numFmtId="0" fontId="4" fillId="2" borderId="0" xfId="0" applyFont="1" applyFill="1"/>
    <xf numFmtId="1" fontId="4" fillId="0" borderId="0" xfId="0" applyNumberFormat="1" applyFont="1"/>
    <xf numFmtId="0" fontId="20" fillId="0" borderId="0" xfId="1" applyFont="1" applyFill="1" applyAlignment="1"/>
    <xf numFmtId="0" fontId="20" fillId="0" borderId="0" xfId="1" applyFont="1" applyFill="1" applyAlignment="1"/>
    <xf numFmtId="0" fontId="4" fillId="0" borderId="0" xfId="0" applyNumberFormat="1" applyFont="1"/>
    <xf numFmtId="2" fontId="4" fillId="0" borderId="15" xfId="0" applyNumberFormat="1" applyFont="1" applyBorder="1" applyAlignment="1">
      <alignment horizontal="right"/>
    </xf>
    <xf numFmtId="2" fontId="4" fillId="0" borderId="12" xfId="0" applyNumberFormat="1" applyFont="1" applyBorder="1" applyAlignment="1">
      <alignment horizontal="right"/>
    </xf>
    <xf numFmtId="2" fontId="4" fillId="0" borderId="14" xfId="0" applyNumberFormat="1" applyFont="1" applyBorder="1" applyAlignment="1">
      <alignment horizontal="right"/>
    </xf>
    <xf numFmtId="0" fontId="4" fillId="0" borderId="11" xfId="0" applyFont="1" applyBorder="1"/>
    <xf numFmtId="4" fontId="4" fillId="0" borderId="15" xfId="0" applyNumberFormat="1" applyFont="1" applyBorder="1"/>
    <xf numFmtId="1" fontId="2" fillId="0" borderId="15" xfId="1" applyNumberFormat="1" applyFont="1" applyBorder="1" applyAlignment="1">
      <alignment horizontal="center"/>
    </xf>
    <xf numFmtId="0" fontId="2" fillId="0" borderId="15" xfId="1" applyFont="1" applyFill="1" applyBorder="1" applyAlignment="1">
      <alignment horizontal="center"/>
    </xf>
    <xf numFmtId="1" fontId="18" fillId="0" borderId="15" xfId="1" applyNumberFormat="1" applyFont="1" applyBorder="1" applyAlignment="1">
      <alignment horizontal="center"/>
    </xf>
    <xf numFmtId="0" fontId="18" fillId="0" borderId="15" xfId="1" applyFont="1" applyFill="1" applyBorder="1" applyAlignment="1">
      <alignment horizontal="center"/>
    </xf>
    <xf numFmtId="0" fontId="4" fillId="2" borderId="46" xfId="0" applyFont="1" applyFill="1" applyBorder="1"/>
    <xf numFmtId="0" fontId="22" fillId="0" borderId="0" xfId="1" applyFont="1" applyFill="1" applyAlignment="1"/>
    <xf numFmtId="0" fontId="20" fillId="0" borderId="0" xfId="1" applyFont="1" applyFill="1" applyAlignment="1"/>
    <xf numFmtId="0" fontId="1" fillId="0" borderId="0" xfId="1" applyFont="1" applyFill="1" applyAlignment="1"/>
    <xf numFmtId="2" fontId="4" fillId="0" borderId="31" xfId="0" applyNumberFormat="1" applyFont="1" applyBorder="1"/>
    <xf numFmtId="0" fontId="4" fillId="0" borderId="15" xfId="0" applyFont="1" applyBorder="1" applyAlignment="1"/>
    <xf numFmtId="0" fontId="4" fillId="0" borderId="53" xfId="0" applyFont="1" applyFill="1" applyBorder="1" applyAlignment="1">
      <alignment horizontal="center"/>
    </xf>
    <xf numFmtId="0" fontId="4" fillId="0" borderId="44" xfId="0" applyFont="1" applyBorder="1"/>
    <xf numFmtId="1" fontId="4" fillId="0" borderId="55" xfId="0" applyNumberFormat="1" applyFont="1" applyBorder="1"/>
    <xf numFmtId="0" fontId="4" fillId="2" borderId="55" xfId="0" applyFont="1" applyFill="1" applyBorder="1"/>
    <xf numFmtId="0" fontId="18" fillId="0" borderId="17" xfId="1" applyFont="1" applyFill="1" applyBorder="1" applyAlignment="1">
      <alignment horizontal="center"/>
    </xf>
    <xf numFmtId="0" fontId="4" fillId="0" borderId="0" xfId="1" applyFont="1" applyFill="1" applyAlignment="1"/>
    <xf numFmtId="0" fontId="5" fillId="0" borderId="0" xfId="1" applyFont="1" applyFill="1" applyAlignment="1"/>
    <xf numFmtId="0" fontId="4" fillId="0" borderId="0" xfId="1" applyFont="1" applyFill="1" applyAlignment="1"/>
    <xf numFmtId="0" fontId="4" fillId="0" borderId="12" xfId="0" applyFont="1" applyFill="1" applyBorder="1" applyAlignment="1">
      <alignment horizontal="left" wrapText="1"/>
    </xf>
    <xf numFmtId="0" fontId="4" fillId="0" borderId="16" xfId="0" applyFont="1" applyBorder="1" applyAlignment="1">
      <alignment horizontal="center" vertical="top"/>
    </xf>
    <xf numFmtId="0" fontId="4" fillId="0" borderId="10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2" fillId="0" borderId="14" xfId="1" applyFont="1" applyFill="1" applyBorder="1"/>
    <xf numFmtId="0" fontId="18" fillId="0" borderId="14" xfId="1" applyFont="1" applyBorder="1"/>
    <xf numFmtId="0" fontId="18" fillId="0" borderId="14" xfId="1" applyFont="1" applyFill="1" applyBorder="1"/>
    <xf numFmtId="0" fontId="2" fillId="0" borderId="15" xfId="1" applyFont="1" applyBorder="1" applyAlignment="1">
      <alignment horizontal="center"/>
    </xf>
    <xf numFmtId="0" fontId="4" fillId="0" borderId="10" xfId="0" applyFont="1" applyFill="1" applyBorder="1" applyAlignment="1">
      <alignment vertical="top"/>
    </xf>
    <xf numFmtId="0" fontId="4" fillId="4" borderId="19" xfId="0" applyFont="1" applyFill="1" applyBorder="1" applyAlignment="1">
      <alignment vertical="top"/>
    </xf>
    <xf numFmtId="0" fontId="4" fillId="0" borderId="6" xfId="0" applyFont="1" applyFill="1" applyBorder="1" applyAlignment="1">
      <alignment vertical="top"/>
    </xf>
    <xf numFmtId="0" fontId="1" fillId="0" borderId="0" xfId="1" applyFont="1" applyFill="1" applyAlignment="1"/>
    <xf numFmtId="0" fontId="2" fillId="0" borderId="0" xfId="1" applyFont="1" applyFill="1"/>
    <xf numFmtId="0" fontId="2" fillId="0" borderId="0" xfId="1" applyFont="1" applyFill="1"/>
    <xf numFmtId="0" fontId="2" fillId="0" borderId="0" xfId="1" applyFont="1" applyFill="1" applyAlignment="1">
      <alignment horizontal="center"/>
    </xf>
    <xf numFmtId="1" fontId="2" fillId="0" borderId="0" xfId="1" applyNumberFormat="1" applyFont="1" applyAlignment="1">
      <alignment horizontal="center"/>
    </xf>
    <xf numFmtId="0" fontId="10" fillId="0" borderId="24" xfId="0" applyFont="1" applyFill="1" applyBorder="1" applyAlignment="1"/>
    <xf numFmtId="0" fontId="10" fillId="0" borderId="13" xfId="0" applyFont="1" applyFill="1" applyBorder="1" applyAlignment="1"/>
    <xf numFmtId="0" fontId="4" fillId="2" borderId="16" xfId="0" applyFont="1" applyFill="1" applyBorder="1"/>
    <xf numFmtId="1" fontId="4" fillId="0" borderId="16" xfId="0" applyNumberFormat="1" applyFont="1" applyBorder="1"/>
    <xf numFmtId="0" fontId="4" fillId="0" borderId="10" xfId="0" applyFont="1" applyBorder="1" applyAlignment="1">
      <alignment horizontal="center"/>
    </xf>
    <xf numFmtId="0" fontId="4" fillId="0" borderId="10" xfId="0" applyFont="1" applyBorder="1"/>
    <xf numFmtId="0" fontId="5" fillId="0" borderId="0" xfId="0" applyFont="1" applyFill="1" applyBorder="1" applyAlignment="1">
      <alignment horizontal="left" vertical="top"/>
    </xf>
    <xf numFmtId="0" fontId="4" fillId="0" borderId="18" xfId="0" applyFont="1" applyBorder="1"/>
    <xf numFmtId="0" fontId="4" fillId="0" borderId="30" xfId="0" applyFont="1" applyBorder="1"/>
    <xf numFmtId="164" fontId="4" fillId="0" borderId="26" xfId="59" applyFont="1" applyBorder="1"/>
    <xf numFmtId="164" fontId="4" fillId="0" borderId="32" xfId="59" applyFont="1" applyBorder="1"/>
    <xf numFmtId="164" fontId="4" fillId="0" borderId="16" xfId="59" applyFont="1" applyBorder="1" applyAlignment="1"/>
    <xf numFmtId="0" fontId="2" fillId="0" borderId="16" xfId="1" applyFont="1" applyFill="1" applyBorder="1"/>
    <xf numFmtId="164" fontId="4" fillId="0" borderId="15" xfId="59" applyFont="1" applyBorder="1" applyAlignment="1">
      <alignment horizontal="center" vertical="top"/>
    </xf>
    <xf numFmtId="0" fontId="5" fillId="0" borderId="2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16" fillId="0" borderId="1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3" fillId="0" borderId="41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2" fontId="4" fillId="0" borderId="16" xfId="0" applyNumberFormat="1" applyFont="1" applyBorder="1" applyAlignment="1">
      <alignment horizontal="center"/>
    </xf>
    <xf numFmtId="2" fontId="4" fillId="0" borderId="25" xfId="0" applyNumberFormat="1" applyFont="1" applyBorder="1" applyAlignment="1">
      <alignment horizontal="center"/>
    </xf>
    <xf numFmtId="2" fontId="4" fillId="0" borderId="21" xfId="0" applyNumberFormat="1" applyFont="1" applyBorder="1" applyAlignment="1">
      <alignment horizontal="center"/>
    </xf>
    <xf numFmtId="2" fontId="5" fillId="0" borderId="32" xfId="0" applyNumberFormat="1" applyFont="1" applyBorder="1" applyAlignment="1">
      <alignment horizontal="center"/>
    </xf>
    <xf numFmtId="2" fontId="4" fillId="0" borderId="32" xfId="0" applyNumberFormat="1" applyFont="1" applyBorder="1" applyAlignment="1">
      <alignment horizontal="center"/>
    </xf>
    <xf numFmtId="2" fontId="4" fillId="0" borderId="28" xfId="0" applyNumberFormat="1" applyFont="1" applyBorder="1" applyAlignment="1">
      <alignment horizontal="center"/>
    </xf>
    <xf numFmtId="164" fontId="8" fillId="0" borderId="15" xfId="59" applyFont="1" applyBorder="1" applyAlignment="1">
      <alignment horizontal="center"/>
    </xf>
    <xf numFmtId="164" fontId="8" fillId="0" borderId="12" xfId="59" applyFont="1" applyBorder="1" applyAlignment="1">
      <alignment horizontal="center"/>
    </xf>
    <xf numFmtId="164" fontId="8" fillId="0" borderId="14" xfId="59" applyFont="1" applyBorder="1" applyAlignment="1">
      <alignment horizontal="center"/>
    </xf>
    <xf numFmtId="1" fontId="4" fillId="0" borderId="0" xfId="0" applyNumberFormat="1" applyFont="1" applyFill="1" applyBorder="1"/>
    <xf numFmtId="164" fontId="4" fillId="0" borderId="25" xfId="59" applyFont="1" applyFill="1" applyBorder="1"/>
    <xf numFmtId="2" fontId="4" fillId="0" borderId="12" xfId="0" applyNumberFormat="1" applyFont="1" applyFill="1" applyBorder="1"/>
    <xf numFmtId="2" fontId="4" fillId="0" borderId="15" xfId="0" applyNumberFormat="1" applyFont="1" applyFill="1" applyBorder="1"/>
    <xf numFmtId="2" fontId="4" fillId="0" borderId="14" xfId="0" applyNumberFormat="1" applyFont="1" applyFill="1" applyBorder="1"/>
    <xf numFmtId="2" fontId="8" fillId="0" borderId="46" xfId="0" applyNumberFormat="1" applyFont="1" applyBorder="1" applyAlignment="1">
      <alignment horizontal="center"/>
    </xf>
    <xf numFmtId="164" fontId="4" fillId="0" borderId="13" xfId="59" applyFont="1" applyBorder="1"/>
    <xf numFmtId="1" fontId="4" fillId="0" borderId="25" xfId="0" applyNumberFormat="1" applyFont="1" applyFill="1" applyBorder="1"/>
    <xf numFmtId="164" fontId="4" fillId="0" borderId="21" xfId="59" applyFont="1" applyFill="1" applyBorder="1"/>
    <xf numFmtId="2" fontId="4" fillId="0" borderId="21" xfId="0" applyNumberFormat="1" applyFont="1" applyFill="1" applyBorder="1"/>
    <xf numFmtId="0" fontId="15" fillId="0" borderId="15" xfId="0" applyFont="1" applyFill="1" applyBorder="1" applyAlignment="1">
      <alignment horizontal="center"/>
    </xf>
    <xf numFmtId="164" fontId="4" fillId="0" borderId="15" xfId="59" applyFont="1" applyFill="1" applyBorder="1"/>
    <xf numFmtId="0" fontId="4" fillId="0" borderId="25" xfId="1" applyFont="1" applyFill="1" applyBorder="1" applyAlignment="1">
      <alignment horizontal="left"/>
    </xf>
    <xf numFmtId="0" fontId="4" fillId="0" borderId="0" xfId="1" applyFont="1" applyFill="1"/>
    <xf numFmtId="0" fontId="4" fillId="0" borderId="25" xfId="1" applyFont="1" applyFill="1" applyBorder="1" applyAlignment="1">
      <alignment horizontal="center"/>
    </xf>
    <xf numFmtId="1" fontId="4" fillId="0" borderId="23" xfId="0" applyNumberFormat="1" applyFont="1" applyBorder="1" applyAlignment="1">
      <alignment horizontal="center"/>
    </xf>
    <xf numFmtId="0" fontId="4" fillId="0" borderId="25" xfId="1" applyFont="1" applyFill="1" applyBorder="1"/>
    <xf numFmtId="1" fontId="4" fillId="0" borderId="25" xfId="1" applyNumberFormat="1" applyFont="1" applyBorder="1" applyAlignment="1">
      <alignment horizontal="center"/>
    </xf>
    <xf numFmtId="0" fontId="4" fillId="2" borderId="11" xfId="0" applyFont="1" applyFill="1" applyBorder="1"/>
    <xf numFmtId="1" fontId="4" fillId="0" borderId="11" xfId="0" applyNumberFormat="1" applyFont="1" applyBorder="1"/>
    <xf numFmtId="0" fontId="4" fillId="0" borderId="11" xfId="1" applyFont="1" applyFill="1" applyBorder="1"/>
    <xf numFmtId="0" fontId="4" fillId="0" borderId="11" xfId="1" applyFont="1" applyFill="1" applyBorder="1" applyAlignment="1">
      <alignment horizontal="center"/>
    </xf>
    <xf numFmtId="1" fontId="4" fillId="0" borderId="11" xfId="1" applyNumberFormat="1" applyFont="1" applyBorder="1" applyAlignment="1">
      <alignment horizontal="center"/>
    </xf>
    <xf numFmtId="0" fontId="4" fillId="0" borderId="15" xfId="1" applyFont="1" applyFill="1" applyBorder="1" applyAlignment="1">
      <alignment vertical="center"/>
    </xf>
    <xf numFmtId="0" fontId="3" fillId="0" borderId="15" xfId="1" applyFont="1" applyFill="1" applyBorder="1" applyAlignment="1">
      <alignment vertical="center"/>
    </xf>
    <xf numFmtId="0" fontId="2" fillId="0" borderId="15" xfId="1" applyFont="1" applyFill="1" applyBorder="1" applyAlignment="1">
      <alignment horizontal="center" vertical="center"/>
    </xf>
    <xf numFmtId="0" fontId="4" fillId="0" borderId="15" xfId="1" applyFont="1" applyFill="1" applyBorder="1" applyAlignment="1">
      <alignment horizontal="center" vertical="center"/>
    </xf>
    <xf numFmtId="0" fontId="4" fillId="0" borderId="15" xfId="1" applyFont="1" applyBorder="1" applyAlignment="1">
      <alignment horizontal="center" vertical="center"/>
    </xf>
    <xf numFmtId="0" fontId="18" fillId="0" borderId="15" xfId="1" applyFont="1" applyFill="1" applyBorder="1" applyAlignment="1">
      <alignment vertical="center"/>
    </xf>
    <xf numFmtId="0" fontId="4" fillId="0" borderId="46" xfId="0" applyFont="1" applyFill="1" applyBorder="1"/>
    <xf numFmtId="1" fontId="4" fillId="0" borderId="45" xfId="0" applyNumberFormat="1" applyFont="1" applyFill="1" applyBorder="1"/>
    <xf numFmtId="0" fontId="4" fillId="0" borderId="34" xfId="0" applyFont="1" applyFill="1" applyBorder="1"/>
    <xf numFmtId="0" fontId="8" fillId="0" borderId="17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1" fontId="18" fillId="0" borderId="15" xfId="1" applyNumberFormat="1" applyFont="1" applyFill="1" applyBorder="1" applyAlignment="1">
      <alignment horizontal="center"/>
    </xf>
    <xf numFmtId="1" fontId="18" fillId="0" borderId="17" xfId="1" applyNumberFormat="1" applyFont="1" applyFill="1" applyBorder="1" applyAlignment="1">
      <alignment horizontal="center"/>
    </xf>
    <xf numFmtId="0" fontId="4" fillId="0" borderId="45" xfId="0" applyFont="1" applyFill="1" applyBorder="1"/>
    <xf numFmtId="1" fontId="4" fillId="0" borderId="46" xfId="0" applyNumberFormat="1" applyFont="1" applyFill="1" applyBorder="1" applyAlignment="1">
      <alignment horizontal="center"/>
    </xf>
    <xf numFmtId="164" fontId="4" fillId="0" borderId="12" xfId="59" applyFont="1" applyFill="1" applyBorder="1" applyAlignment="1"/>
    <xf numFmtId="164" fontId="4" fillId="0" borderId="17" xfId="59" applyFont="1" applyFill="1" applyBorder="1"/>
    <xf numFmtId="164" fontId="5" fillId="5" borderId="2" xfId="59" applyFont="1" applyFill="1" applyBorder="1"/>
    <xf numFmtId="0" fontId="23" fillId="0" borderId="12" xfId="0" applyFont="1" applyBorder="1"/>
    <xf numFmtId="164" fontId="8" fillId="0" borderId="17" xfId="59" applyFont="1" applyBorder="1" applyAlignment="1">
      <alignment horizontal="center" wrapText="1"/>
    </xf>
    <xf numFmtId="164" fontId="8" fillId="0" borderId="12" xfId="59" applyFont="1" applyBorder="1" applyAlignment="1">
      <alignment horizontal="center" wrapText="1"/>
    </xf>
    <xf numFmtId="164" fontId="8" fillId="0" borderId="14" xfId="59" applyFont="1" applyBorder="1" applyAlignment="1">
      <alignment horizontal="center" wrapText="1"/>
    </xf>
    <xf numFmtId="0" fontId="4" fillId="0" borderId="0" xfId="1" applyFont="1" applyFill="1" applyAlignment="1">
      <alignment horizontal="center" vertical="center"/>
    </xf>
    <xf numFmtId="0" fontId="4" fillId="0" borderId="0" xfId="1" applyFont="1" applyFill="1" applyAlignment="1">
      <alignment horizontal="center"/>
    </xf>
    <xf numFmtId="0" fontId="10" fillId="0" borderId="14" xfId="1" applyFont="1" applyFill="1" applyBorder="1" applyAlignment="1"/>
    <xf numFmtId="0" fontId="3" fillId="0" borderId="15" xfId="1" applyFont="1" applyFill="1" applyBorder="1"/>
    <xf numFmtId="0" fontId="8" fillId="0" borderId="19" xfId="1" applyFont="1" applyFill="1" applyBorder="1" applyAlignment="1">
      <alignment vertical="center"/>
    </xf>
    <xf numFmtId="0" fontId="4" fillId="0" borderId="23" xfId="1" applyFont="1" applyFill="1" applyBorder="1"/>
    <xf numFmtId="0" fontId="4" fillId="0" borderId="23" xfId="1" applyFont="1" applyFill="1" applyBorder="1" applyAlignment="1">
      <alignment vertical="center"/>
    </xf>
    <xf numFmtId="0" fontId="4" fillId="0" borderId="50" xfId="1" applyFont="1" applyFill="1" applyBorder="1" applyAlignment="1">
      <alignment horizontal="center"/>
    </xf>
    <xf numFmtId="0" fontId="4" fillId="0" borderId="45" xfId="1" applyFont="1" applyFill="1" applyBorder="1"/>
    <xf numFmtId="164" fontId="4" fillId="0" borderId="24" xfId="59" applyFont="1" applyFill="1" applyBorder="1" applyAlignment="1"/>
    <xf numFmtId="164" fontId="4" fillId="0" borderId="18" xfId="59" applyFont="1" applyFill="1" applyBorder="1"/>
    <xf numFmtId="164" fontId="4" fillId="0" borderId="23" xfId="59" applyFont="1" applyFill="1" applyBorder="1"/>
    <xf numFmtId="1" fontId="4" fillId="0" borderId="0" xfId="0" applyNumberFormat="1" applyFont="1" applyFill="1"/>
    <xf numFmtId="164" fontId="4" fillId="0" borderId="14" xfId="59" applyFont="1" applyFill="1" applyBorder="1"/>
    <xf numFmtId="2" fontId="4" fillId="0" borderId="17" xfId="0" applyNumberFormat="1" applyFont="1" applyFill="1" applyBorder="1"/>
    <xf numFmtId="164" fontId="4" fillId="0" borderId="12" xfId="59" applyFont="1" applyFill="1" applyBorder="1"/>
    <xf numFmtId="2" fontId="4" fillId="0" borderId="31" xfId="0" applyNumberFormat="1" applyFont="1" applyFill="1" applyBorder="1"/>
    <xf numFmtId="2" fontId="4" fillId="0" borderId="29" xfId="0" applyNumberFormat="1" applyFont="1" applyFill="1" applyBorder="1"/>
    <xf numFmtId="0" fontId="24" fillId="0" borderId="15" xfId="1" applyFont="1" applyFill="1" applyBorder="1"/>
    <xf numFmtId="164" fontId="4" fillId="0" borderId="16" xfId="59" applyFont="1" applyFill="1" applyBorder="1"/>
    <xf numFmtId="2" fontId="4" fillId="0" borderId="0" xfId="0" applyNumberFormat="1" applyFont="1" applyFill="1" applyBorder="1"/>
    <xf numFmtId="2" fontId="4" fillId="0" borderId="26" xfId="0" applyNumberFormat="1" applyFont="1" applyFill="1" applyBorder="1"/>
    <xf numFmtId="0" fontId="4" fillId="0" borderId="22" xfId="0" applyFont="1" applyFill="1" applyBorder="1" applyAlignment="1">
      <alignment vertical="top"/>
    </xf>
    <xf numFmtId="0" fontId="4" fillId="0" borderId="22" xfId="0" applyFont="1" applyFill="1" applyBorder="1" applyAlignment="1">
      <alignment horizontal="center" vertical="top"/>
    </xf>
    <xf numFmtId="164" fontId="4" fillId="0" borderId="34" xfId="59" applyFont="1" applyBorder="1" applyAlignment="1">
      <alignment vertical="top"/>
    </xf>
    <xf numFmtId="164" fontId="4" fillId="0" borderId="53" xfId="59" applyFont="1" applyFill="1" applyBorder="1" applyAlignment="1">
      <alignment vertical="top"/>
    </xf>
  </cellXfs>
  <cellStyles count="60">
    <cellStyle name="Hipervínculo visitado" xfId="2" builtinId="9" hidden="1"/>
    <cellStyle name="Hipervínculo visitado" xfId="3" builtinId="9" hidden="1"/>
    <cellStyle name="Hipervínculo visitado" xfId="4" builtinId="9" hidden="1"/>
    <cellStyle name="Hipervínculo visitado" xfId="5" builtinId="9" hidden="1"/>
    <cellStyle name="Hipervínculo visitado" xfId="6" builtinId="9" hidden="1"/>
    <cellStyle name="Hipervínculo visitado" xfId="7" builtinId="9" hidden="1"/>
    <cellStyle name="Hipervínculo visitado" xfId="8" builtinId="9" hidden="1"/>
    <cellStyle name="Hipervínculo visitado" xfId="9" builtinId="9" hidden="1"/>
    <cellStyle name="Hipervínculo visitado" xfId="10" builtinId="9" hidden="1"/>
    <cellStyle name="Hipervínculo visitado" xfId="11" builtinId="9" hidden="1"/>
    <cellStyle name="Hipervínculo visitado" xfId="12" builtinId="9" hidden="1"/>
    <cellStyle name="Hipervínculo visitado" xfId="13" builtinId="9" hidden="1"/>
    <cellStyle name="Hipervínculo visitado" xfId="14" builtinId="9" hidden="1"/>
    <cellStyle name="Hipervínculo visitado" xfId="15" builtinId="9" hidden="1"/>
    <cellStyle name="Hipervínculo visitado" xfId="16" builtinId="9" hidden="1"/>
    <cellStyle name="Hipervínculo visitado" xfId="17" builtinId="9" hidden="1"/>
    <cellStyle name="Hipervínculo visitado" xfId="18" builtinId="9" hidden="1"/>
    <cellStyle name="Hipervínculo visitado" xfId="19" builtinId="9" hidden="1"/>
    <cellStyle name="Hipervínculo visitado" xfId="20" builtinId="9" hidden="1"/>
    <cellStyle name="Hipervínculo visitado" xfId="21" builtinId="9" hidden="1"/>
    <cellStyle name="Hipervínculo visitado" xfId="22" builtinId="9" hidden="1"/>
    <cellStyle name="Hipervínculo visitado" xfId="23" builtinId="9" hidden="1"/>
    <cellStyle name="Hipervínculo visitado" xfId="24" builtinId="9" hidden="1"/>
    <cellStyle name="Hipervínculo visitado" xfId="25" builtinId="9" hidden="1"/>
    <cellStyle name="Hipervínculo visitado" xfId="26" builtinId="9" hidden="1"/>
    <cellStyle name="Hipervínculo visitado" xfId="27" builtinId="9" hidden="1"/>
    <cellStyle name="Hipervínculo visitado" xfId="28" builtinId="9" hidden="1"/>
    <cellStyle name="Hipervínculo visitado" xfId="29" builtinId="9" hidden="1"/>
    <cellStyle name="Hipervínculo visitado" xfId="30" builtinId="9" hidden="1"/>
    <cellStyle name="Hipervínculo visitado" xfId="31" builtinId="9" hidden="1"/>
    <cellStyle name="Hipervínculo visitado" xfId="32" builtinId="9" hidden="1"/>
    <cellStyle name="Hipervínculo visitado" xfId="33" builtinId="9" hidden="1"/>
    <cellStyle name="Hipervínculo visitado" xfId="34" builtinId="9" hidden="1"/>
    <cellStyle name="Hipervínculo visitado" xfId="35" builtinId="9" hidden="1"/>
    <cellStyle name="Hipervínculo visitado" xfId="36" builtinId="9" hidden="1"/>
    <cellStyle name="Hipervínculo visitado" xfId="37" builtinId="9" hidden="1"/>
    <cellStyle name="Hipervínculo visitado" xfId="38" builtinId="9" hidden="1"/>
    <cellStyle name="Hipervínculo visitado" xfId="39" builtinId="9" hidden="1"/>
    <cellStyle name="Hipervínculo visitado" xfId="40" builtinId="9" hidden="1"/>
    <cellStyle name="Hipervínculo visitado" xfId="41" builtinId="9" hidden="1"/>
    <cellStyle name="Hipervínculo visitado" xfId="42" builtinId="9" hidden="1"/>
    <cellStyle name="Hipervínculo visitado" xfId="43" builtinId="9" hidden="1"/>
    <cellStyle name="Hipervínculo visitado" xfId="44" builtinId="9" hidden="1"/>
    <cellStyle name="Hipervínculo visitado" xfId="45" builtinId="9" hidden="1"/>
    <cellStyle name="Hipervínculo visitado" xfId="46" builtinId="9" hidden="1"/>
    <cellStyle name="Hipervínculo visitado" xfId="47" builtinId="9" hidden="1"/>
    <cellStyle name="Hipervínculo visitado" xfId="48" builtinId="9" hidden="1"/>
    <cellStyle name="Hipervínculo visitado" xfId="49" builtinId="9" hidden="1"/>
    <cellStyle name="Hipervínculo visitado" xfId="50" builtinId="9" hidden="1"/>
    <cellStyle name="Hipervínculo visitado" xfId="51" builtinId="9" hidden="1"/>
    <cellStyle name="Hipervínculo visitado" xfId="52" builtinId="9" hidden="1"/>
    <cellStyle name="Hipervínculo visitado" xfId="53" builtinId="9" hidden="1"/>
    <cellStyle name="Hipervínculo visitado" xfId="54" builtinId="9" hidden="1"/>
    <cellStyle name="Hipervínculo visitado" xfId="55" builtinId="9" hidden="1"/>
    <cellStyle name="Hipervínculo visitado" xfId="56" builtinId="9" hidden="1"/>
    <cellStyle name="Hipervínculo visitado" xfId="57" builtinId="9" hidden="1"/>
    <cellStyle name="Hipervínculo visitado" xfId="58" builtinId="9" hidden="1"/>
    <cellStyle name="Millares" xfId="59" builtinId="3"/>
    <cellStyle name="Normal" xfId="0" builtinId="0"/>
    <cellStyle name="Normal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showGridLines="0" topLeftCell="C1" zoomScale="90" zoomScaleNormal="90" zoomScalePageLayoutView="90" workbookViewId="0">
      <pane ySplit="2" topLeftCell="A3" activePane="bottomLeft" state="frozen"/>
      <selection sqref="A1:F1"/>
      <selection pane="bottomLeft" activeCell="I5" sqref="I5:L5"/>
    </sheetView>
  </sheetViews>
  <sheetFormatPr baseColWidth="10" defaultColWidth="11.42578125" defaultRowHeight="11.25" x14ac:dyDescent="0.2"/>
  <cols>
    <col min="1" max="1" width="21.85546875" style="2" customWidth="1"/>
    <col min="2" max="2" width="108.7109375" style="2" customWidth="1"/>
    <col min="3" max="3" width="36.140625" style="2" customWidth="1"/>
    <col min="4" max="4" width="60" style="2" customWidth="1"/>
    <col min="5" max="5" width="11.42578125" style="3"/>
    <col min="6" max="6" width="18.85546875" style="3" customWidth="1"/>
    <col min="7" max="7" width="11.42578125" style="32" hidden="1" customWidth="1"/>
    <col min="8" max="8" width="12.85546875" style="40" hidden="1" customWidth="1"/>
    <col min="9" max="9" width="15.42578125" style="40" customWidth="1"/>
    <col min="10" max="10" width="20.28515625" style="2" customWidth="1"/>
    <col min="11" max="11" width="19.140625" style="2" customWidth="1"/>
    <col min="12" max="12" width="16.140625" style="2" customWidth="1"/>
    <col min="13" max="16384" width="11.42578125" style="2"/>
  </cols>
  <sheetData>
    <row r="1" spans="1:12" s="26" customFormat="1" ht="15" customHeight="1" thickBot="1" x14ac:dyDescent="0.25">
      <c r="E1" s="3"/>
      <c r="F1" s="3"/>
      <c r="G1" s="32"/>
      <c r="H1" s="40"/>
      <c r="I1" s="40"/>
    </row>
    <row r="2" spans="1:12" s="24" customFormat="1" ht="18" customHeight="1" thickBot="1" x14ac:dyDescent="0.25">
      <c r="A2" s="647" t="s">
        <v>319</v>
      </c>
      <c r="B2" s="648"/>
      <c r="C2" s="648"/>
      <c r="D2" s="648"/>
      <c r="E2" s="648"/>
      <c r="F2" s="649"/>
      <c r="G2" s="30" t="s">
        <v>196</v>
      </c>
      <c r="H2" s="38" t="s">
        <v>198</v>
      </c>
      <c r="I2" s="403"/>
      <c r="J2" s="24">
        <v>1000000</v>
      </c>
    </row>
    <row r="3" spans="1:12" s="24" customFormat="1" ht="15.75" customHeight="1" thickBot="1" x14ac:dyDescent="0.25">
      <c r="A3" s="51" t="s">
        <v>7</v>
      </c>
      <c r="B3" s="53" t="s">
        <v>8</v>
      </c>
      <c r="C3" s="52" t="s">
        <v>9</v>
      </c>
      <c r="D3" s="53" t="s">
        <v>10</v>
      </c>
      <c r="E3" s="52" t="s">
        <v>52</v>
      </c>
      <c r="F3" s="53" t="s">
        <v>202</v>
      </c>
      <c r="G3" s="31"/>
      <c r="H3" s="39"/>
      <c r="I3" s="402" t="s">
        <v>357</v>
      </c>
      <c r="J3" s="229" t="s">
        <v>337</v>
      </c>
      <c r="K3" s="174" t="s">
        <v>338</v>
      </c>
      <c r="L3" s="207" t="s">
        <v>339</v>
      </c>
    </row>
    <row r="4" spans="1:12" s="27" customFormat="1" ht="25.5" x14ac:dyDescent="0.2">
      <c r="A4" s="257" t="s">
        <v>11</v>
      </c>
      <c r="B4" s="625" t="s">
        <v>178</v>
      </c>
      <c r="C4" s="751" t="s">
        <v>12</v>
      </c>
      <c r="D4" s="407" t="s">
        <v>177</v>
      </c>
      <c r="E4" s="752">
        <v>2012</v>
      </c>
      <c r="F4" s="409" t="s">
        <v>203</v>
      </c>
      <c r="G4" s="469"/>
      <c r="H4" s="470"/>
      <c r="I4" s="471">
        <v>35.299999999999997</v>
      </c>
      <c r="J4" s="472">
        <f>I4*J$2</f>
        <v>35300000</v>
      </c>
      <c r="K4" s="425">
        <f>J4*0.65</f>
        <v>22945000</v>
      </c>
      <c r="L4" s="473">
        <f>J4*0.4</f>
        <v>14120000</v>
      </c>
    </row>
    <row r="5" spans="1:12" s="586" customFormat="1" ht="15" customHeight="1" x14ac:dyDescent="0.2">
      <c r="A5" s="627"/>
      <c r="B5" s="215" t="s">
        <v>394</v>
      </c>
      <c r="C5" s="452" t="s">
        <v>395</v>
      </c>
      <c r="D5" s="498" t="s">
        <v>396</v>
      </c>
      <c r="E5" s="221">
        <v>2000</v>
      </c>
      <c r="F5" s="218" t="s">
        <v>397</v>
      </c>
      <c r="G5" s="469"/>
      <c r="H5" s="470"/>
      <c r="I5" s="753">
        <v>6.49</v>
      </c>
      <c r="J5" s="477">
        <f>I5*J$2</f>
        <v>6490000</v>
      </c>
      <c r="K5" s="477">
        <f>J5*0.65</f>
        <v>4218500</v>
      </c>
      <c r="L5" s="754">
        <f>J5*0.4</f>
        <v>2596000</v>
      </c>
    </row>
    <row r="6" spans="1:12" s="26" customFormat="1" ht="14.25" customHeight="1" x14ac:dyDescent="0.2">
      <c r="A6" s="258" t="s">
        <v>59</v>
      </c>
      <c r="B6" s="219" t="s">
        <v>150</v>
      </c>
      <c r="C6" s="405"/>
      <c r="D6" s="431"/>
      <c r="E6" s="475">
        <v>2015</v>
      </c>
      <c r="F6" s="453" t="s">
        <v>348</v>
      </c>
      <c r="G6" s="469"/>
      <c r="H6" s="376"/>
      <c r="I6" s="377">
        <v>28.34</v>
      </c>
      <c r="J6" s="472">
        <f>I6*J$2</f>
        <v>28340000</v>
      </c>
      <c r="K6" s="425">
        <f>J6*0.65</f>
        <v>18421000</v>
      </c>
      <c r="L6" s="473">
        <f>J6*0.4</f>
        <v>11336000</v>
      </c>
    </row>
    <row r="7" spans="1:12" s="585" customFormat="1" ht="38.25" x14ac:dyDescent="0.2">
      <c r="A7" s="627"/>
      <c r="B7" s="219" t="s">
        <v>402</v>
      </c>
      <c r="C7" s="617" t="s">
        <v>403</v>
      </c>
      <c r="D7" s="432" t="s">
        <v>404</v>
      </c>
      <c r="E7" s="504">
        <v>2015</v>
      </c>
      <c r="F7" s="618" t="s">
        <v>405</v>
      </c>
      <c r="G7" s="469"/>
      <c r="H7" s="376"/>
      <c r="I7" s="298"/>
      <c r="J7" s="298"/>
      <c r="K7" s="298"/>
      <c r="L7" s="298"/>
    </row>
    <row r="8" spans="1:12" s="585" customFormat="1" ht="12.75" x14ac:dyDescent="0.2">
      <c r="A8" s="628"/>
      <c r="B8" s="645" t="s">
        <v>518</v>
      </c>
      <c r="C8" s="629" t="s">
        <v>519</v>
      </c>
      <c r="D8" s="576" t="s">
        <v>376</v>
      </c>
      <c r="E8" s="624"/>
      <c r="F8" s="624"/>
      <c r="G8" s="469"/>
      <c r="H8" s="376"/>
      <c r="I8" s="646"/>
      <c r="J8" s="646"/>
      <c r="K8" s="646"/>
      <c r="L8" s="646"/>
    </row>
    <row r="9" spans="1:12" ht="14.25" customHeight="1" x14ac:dyDescent="0.2">
      <c r="A9" s="257" t="s">
        <v>13</v>
      </c>
      <c r="B9" s="219" t="s">
        <v>124</v>
      </c>
      <c r="C9" s="405" t="s">
        <v>12</v>
      </c>
      <c r="D9" s="431" t="s">
        <v>125</v>
      </c>
      <c r="E9" s="408">
        <v>2012</v>
      </c>
      <c r="F9" s="409" t="s">
        <v>204</v>
      </c>
      <c r="G9" s="422"/>
      <c r="H9" s="376"/>
      <c r="I9" s="367">
        <v>31</v>
      </c>
      <c r="J9" s="477">
        <f t="shared" ref="J9:J18" si="0">I9*J$2</f>
        <v>31000000</v>
      </c>
      <c r="K9" s="429">
        <f t="shared" ref="K9:K18" si="1">J9*0.65</f>
        <v>20150000</v>
      </c>
      <c r="L9" s="478">
        <f t="shared" ref="L9:L18" si="2">J9*0.4</f>
        <v>12400000</v>
      </c>
    </row>
    <row r="10" spans="1:12" s="28" customFormat="1" ht="15.75" customHeight="1" x14ac:dyDescent="0.2">
      <c r="A10" s="336" t="s">
        <v>14</v>
      </c>
      <c r="B10" s="219" t="s">
        <v>123</v>
      </c>
      <c r="C10" s="328" t="s">
        <v>12</v>
      </c>
      <c r="D10" s="432" t="s">
        <v>63</v>
      </c>
      <c r="E10" s="433">
        <v>2012</v>
      </c>
      <c r="F10" s="221" t="s">
        <v>205</v>
      </c>
      <c r="G10" s="422"/>
      <c r="H10" s="376"/>
      <c r="I10" s="382">
        <v>30</v>
      </c>
      <c r="J10" s="472">
        <f t="shared" si="0"/>
        <v>30000000</v>
      </c>
      <c r="K10" s="505">
        <f t="shared" si="1"/>
        <v>19500000</v>
      </c>
      <c r="L10" s="473">
        <f t="shared" si="2"/>
        <v>12000000</v>
      </c>
    </row>
    <row r="11" spans="1:12" s="28" customFormat="1" ht="15.75" customHeight="1" x14ac:dyDescent="0.2">
      <c r="A11" s="257" t="s">
        <v>16</v>
      </c>
      <c r="B11" s="514" t="s">
        <v>398</v>
      </c>
      <c r="C11" s="626" t="s">
        <v>274</v>
      </c>
      <c r="D11" s="509" t="s">
        <v>399</v>
      </c>
      <c r="E11" s="510">
        <v>2002</v>
      </c>
      <c r="F11" s="511" t="s">
        <v>278</v>
      </c>
      <c r="G11" s="512"/>
      <c r="H11" s="513"/>
      <c r="I11" s="351">
        <v>16</v>
      </c>
      <c r="J11" s="299">
        <f t="shared" si="0"/>
        <v>16000000</v>
      </c>
      <c r="K11" s="294">
        <f t="shared" si="1"/>
        <v>10400000</v>
      </c>
      <c r="L11" s="300">
        <f t="shared" si="2"/>
        <v>6400000</v>
      </c>
    </row>
    <row r="12" spans="1:12" ht="15.75" customHeight="1" x14ac:dyDescent="0.2">
      <c r="A12" s="257"/>
      <c r="B12" s="509" t="s">
        <v>400</v>
      </c>
      <c r="C12" s="509" t="s">
        <v>274</v>
      </c>
      <c r="D12" s="514" t="s">
        <v>401</v>
      </c>
      <c r="E12" s="515">
        <v>2000</v>
      </c>
      <c r="F12" s="516" t="s">
        <v>280</v>
      </c>
      <c r="G12" s="512"/>
      <c r="H12" s="513"/>
      <c r="I12" s="352">
        <v>11.37</v>
      </c>
      <c r="J12" s="299">
        <f t="shared" si="0"/>
        <v>11370000</v>
      </c>
      <c r="K12" s="294">
        <f t="shared" si="1"/>
        <v>7390500</v>
      </c>
      <c r="L12" s="300">
        <f t="shared" si="2"/>
        <v>4548000</v>
      </c>
    </row>
    <row r="13" spans="1:12" ht="16.5" customHeight="1" x14ac:dyDescent="0.2">
      <c r="A13" s="257"/>
      <c r="B13" s="219" t="s">
        <v>161</v>
      </c>
      <c r="C13" s="328" t="s">
        <v>18</v>
      </c>
      <c r="D13" s="219"/>
      <c r="E13" s="476"/>
      <c r="F13" s="453" t="s">
        <v>237</v>
      </c>
      <c r="G13" s="469"/>
      <c r="H13" s="376"/>
      <c r="I13" s="377">
        <v>16.260000000000002</v>
      </c>
      <c r="J13" s="472">
        <f t="shared" si="0"/>
        <v>16260000.000000002</v>
      </c>
      <c r="K13" s="297">
        <f t="shared" si="1"/>
        <v>10569000.000000002</v>
      </c>
      <c r="L13" s="473">
        <f t="shared" si="2"/>
        <v>6504000.0000000009</v>
      </c>
    </row>
    <row r="14" spans="1:12" ht="25.5" x14ac:dyDescent="0.2">
      <c r="A14" s="108" t="s">
        <v>19</v>
      </c>
      <c r="B14" s="406" t="s">
        <v>135</v>
      </c>
      <c r="C14" s="405" t="s">
        <v>20</v>
      </c>
      <c r="D14" s="406" t="s">
        <v>134</v>
      </c>
      <c r="E14" s="408">
        <v>2012</v>
      </c>
      <c r="F14" s="409" t="s">
        <v>206</v>
      </c>
      <c r="G14" s="422"/>
      <c r="H14" s="376"/>
      <c r="I14" s="367">
        <v>23</v>
      </c>
      <c r="J14" s="477">
        <f t="shared" si="0"/>
        <v>23000000</v>
      </c>
      <c r="K14" s="298">
        <f t="shared" si="1"/>
        <v>14950000</v>
      </c>
      <c r="L14" s="478">
        <f t="shared" si="2"/>
        <v>9200000</v>
      </c>
    </row>
    <row r="15" spans="1:12" ht="51" x14ac:dyDescent="0.2">
      <c r="A15" s="258" t="s">
        <v>0</v>
      </c>
      <c r="B15" s="219" t="s">
        <v>186</v>
      </c>
      <c r="C15" s="328" t="s">
        <v>12</v>
      </c>
      <c r="D15" s="456" t="s">
        <v>187</v>
      </c>
      <c r="E15" s="433">
        <v>2012</v>
      </c>
      <c r="F15" s="221" t="s">
        <v>207</v>
      </c>
      <c r="G15" s="469"/>
      <c r="H15" s="376"/>
      <c r="I15" s="367">
        <v>24.7</v>
      </c>
      <c r="J15" s="477">
        <f t="shared" si="0"/>
        <v>24700000</v>
      </c>
      <c r="K15" s="298">
        <f t="shared" si="1"/>
        <v>16055000</v>
      </c>
      <c r="L15" s="478">
        <f t="shared" si="2"/>
        <v>9880000</v>
      </c>
    </row>
    <row r="16" spans="1:12" s="27" customFormat="1" ht="15.75" customHeight="1" x14ac:dyDescent="0.2">
      <c r="A16" s="479" t="s">
        <v>71</v>
      </c>
      <c r="B16" s="404" t="s">
        <v>68</v>
      </c>
      <c r="C16" s="405" t="s">
        <v>17</v>
      </c>
      <c r="D16" s="404" t="s">
        <v>72</v>
      </c>
      <c r="E16" s="408">
        <v>1999</v>
      </c>
      <c r="F16" s="409" t="s">
        <v>208</v>
      </c>
      <c r="G16" s="469"/>
      <c r="H16" s="376"/>
      <c r="I16" s="377">
        <v>40</v>
      </c>
      <c r="J16" s="472">
        <f t="shared" si="0"/>
        <v>40000000</v>
      </c>
      <c r="K16" s="425">
        <f t="shared" si="1"/>
        <v>26000000</v>
      </c>
      <c r="L16" s="473">
        <f t="shared" si="2"/>
        <v>16000000</v>
      </c>
    </row>
    <row r="17" spans="1:12" ht="15.75" customHeight="1" x14ac:dyDescent="0.2">
      <c r="A17" s="479" t="s">
        <v>69</v>
      </c>
      <c r="B17" s="219" t="s">
        <v>195</v>
      </c>
      <c r="C17" s="328"/>
      <c r="D17" s="219"/>
      <c r="E17" s="433"/>
      <c r="F17" s="221" t="s">
        <v>209</v>
      </c>
      <c r="G17" s="469"/>
      <c r="H17" s="470"/>
      <c r="I17" s="497">
        <v>10.9</v>
      </c>
      <c r="J17" s="477">
        <f t="shared" si="0"/>
        <v>10900000</v>
      </c>
      <c r="K17" s="298">
        <f t="shared" si="1"/>
        <v>7085000</v>
      </c>
      <c r="L17" s="478">
        <f t="shared" si="2"/>
        <v>4360000</v>
      </c>
    </row>
    <row r="18" spans="1:12" ht="15.75" customHeight="1" thickBot="1" x14ac:dyDescent="0.25">
      <c r="A18" s="474"/>
      <c r="B18" s="452" t="s">
        <v>70</v>
      </c>
      <c r="C18" s="217" t="s">
        <v>12</v>
      </c>
      <c r="D18" s="452" t="s">
        <v>73</v>
      </c>
      <c r="E18" s="480"/>
      <c r="F18" s="458" t="s">
        <v>210</v>
      </c>
      <c r="G18" s="469"/>
      <c r="H18" s="376"/>
      <c r="I18" s="481">
        <v>11.1</v>
      </c>
      <c r="J18" s="482">
        <f t="shared" si="0"/>
        <v>11100000</v>
      </c>
      <c r="K18" s="506">
        <f t="shared" si="1"/>
        <v>7215000</v>
      </c>
      <c r="L18" s="483">
        <f t="shared" si="2"/>
        <v>4440000</v>
      </c>
    </row>
    <row r="19" spans="1:12" ht="15.75" customHeight="1" x14ac:dyDescent="0.2">
      <c r="A19" s="120" t="s">
        <v>137</v>
      </c>
      <c r="B19" s="121" t="s">
        <v>138</v>
      </c>
      <c r="C19" s="121"/>
      <c r="D19" s="121"/>
      <c r="E19" s="123"/>
      <c r="F19" s="124"/>
      <c r="G19" s="31"/>
      <c r="H19" s="39"/>
      <c r="I19" s="39"/>
      <c r="J19" s="24"/>
      <c r="K19" s="24"/>
      <c r="L19" s="24"/>
    </row>
    <row r="20" spans="1:12" ht="15.75" customHeight="1" thickBot="1" x14ac:dyDescent="0.25">
      <c r="A20" s="86"/>
      <c r="B20" s="55" t="s">
        <v>21</v>
      </c>
      <c r="C20" s="55"/>
      <c r="D20" s="55"/>
      <c r="E20" s="56"/>
      <c r="F20" s="81"/>
      <c r="G20" s="31"/>
      <c r="H20" s="39"/>
      <c r="I20" s="39"/>
      <c r="J20" s="24"/>
      <c r="K20" s="24"/>
      <c r="L20" s="24"/>
    </row>
    <row r="21" spans="1:12" ht="15.75" customHeight="1" x14ac:dyDescent="0.2">
      <c r="A21" s="120" t="s">
        <v>22</v>
      </c>
      <c r="B21" s="121" t="s">
        <v>23</v>
      </c>
      <c r="C21" s="121"/>
      <c r="D21" s="121"/>
      <c r="E21" s="123"/>
      <c r="F21" s="124"/>
      <c r="G21" s="31"/>
      <c r="H21" s="39"/>
      <c r="I21" s="39"/>
      <c r="J21" s="24"/>
      <c r="K21" s="24"/>
      <c r="L21" s="24"/>
    </row>
    <row r="22" spans="1:12" ht="13.5" thickBot="1" x14ac:dyDescent="0.25">
      <c r="A22" s="169"/>
      <c r="B22" s="83" t="s">
        <v>24</v>
      </c>
      <c r="C22" s="83"/>
      <c r="D22" s="83"/>
      <c r="E22" s="125"/>
      <c r="F22" s="85"/>
      <c r="G22" s="31"/>
      <c r="H22" s="39"/>
      <c r="I22" s="39"/>
      <c r="J22" s="24"/>
      <c r="K22" s="24"/>
      <c r="L22" s="24"/>
    </row>
    <row r="23" spans="1:12" ht="12.75" x14ac:dyDescent="0.2">
      <c r="A23" s="24"/>
      <c r="B23" s="24"/>
      <c r="C23" s="24"/>
      <c r="D23" s="24"/>
      <c r="E23" s="8"/>
      <c r="F23" s="8"/>
      <c r="G23" s="34"/>
      <c r="H23" s="39"/>
      <c r="I23" s="39"/>
      <c r="J23" s="24"/>
      <c r="K23" s="24"/>
      <c r="L23" s="24"/>
    </row>
  </sheetData>
  <mergeCells count="1">
    <mergeCell ref="A2:F2"/>
  </mergeCells>
  <phoneticPr fontId="0" type="noConversion"/>
  <pageMargins left="0.74803149606299213" right="0.74803149606299213" top="0.98425196850393704" bottom="0.98425196850393704" header="0" footer="0"/>
  <pageSetup paperSize="7" scale="75" orientation="landscape" horizontalDpi="4294967293" verticalDpi="4294967293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6"/>
  <sheetViews>
    <sheetView showGridLines="0" zoomScale="91" zoomScaleNormal="91" zoomScalePageLayoutView="90" workbookViewId="0">
      <pane ySplit="2" topLeftCell="A3" activePane="bottomLeft" state="frozen"/>
      <selection sqref="A1:F1"/>
      <selection pane="bottomLeft" activeCell="A24" sqref="A24"/>
    </sheetView>
  </sheetViews>
  <sheetFormatPr baseColWidth="10" defaultColWidth="11.42578125" defaultRowHeight="12.75" x14ac:dyDescent="0.2"/>
  <cols>
    <col min="1" max="1" width="21.5703125" customWidth="1"/>
    <col min="2" max="2" width="71.5703125" customWidth="1"/>
    <col min="3" max="3" width="37.7109375" hidden="1" customWidth="1"/>
    <col min="4" max="4" width="62.85546875" customWidth="1"/>
    <col min="5" max="5" width="7.28515625" customWidth="1"/>
    <col min="6" max="6" width="33.28515625" style="1" customWidth="1"/>
    <col min="7" max="7" width="0.140625" style="33" hidden="1" customWidth="1"/>
    <col min="8" max="8" width="13.28515625" style="41" hidden="1" customWidth="1"/>
    <col min="9" max="9" width="15.42578125" style="278" bestFit="1" customWidth="1"/>
    <col min="10" max="10" width="21.42578125" customWidth="1"/>
    <col min="11" max="11" width="19.28515625" bestFit="1" customWidth="1"/>
    <col min="12" max="12" width="14.42578125" bestFit="1" customWidth="1"/>
  </cols>
  <sheetData>
    <row r="1" spans="1:16" ht="13.5" thickBot="1" x14ac:dyDescent="0.25">
      <c r="A1" s="24"/>
      <c r="B1" s="24"/>
      <c r="C1" s="24"/>
      <c r="D1" s="24"/>
      <c r="E1" s="24"/>
      <c r="F1" s="8"/>
      <c r="G1" s="34"/>
      <c r="H1" s="39"/>
      <c r="I1" s="275"/>
      <c r="J1" s="61">
        <v>1000000</v>
      </c>
      <c r="K1" s="24"/>
      <c r="L1" s="61"/>
    </row>
    <row r="2" spans="1:16" s="24" customFormat="1" ht="20.100000000000001" customHeight="1" thickBot="1" x14ac:dyDescent="0.25">
      <c r="A2" s="647" t="s">
        <v>492</v>
      </c>
      <c r="B2" s="648"/>
      <c r="C2" s="648"/>
      <c r="D2" s="648"/>
      <c r="E2" s="648"/>
      <c r="F2" s="649"/>
      <c r="G2" s="46" t="s">
        <v>196</v>
      </c>
      <c r="H2" s="47" t="s">
        <v>199</v>
      </c>
      <c r="I2" s="283"/>
      <c r="J2" s="319"/>
      <c r="K2" s="319"/>
      <c r="L2" s="319"/>
      <c r="M2" s="61"/>
    </row>
    <row r="3" spans="1:16" s="8" customFormat="1" ht="15.75" customHeight="1" thickBot="1" x14ac:dyDescent="0.25">
      <c r="A3" s="50" t="s">
        <v>48</v>
      </c>
      <c r="B3" s="269" t="s">
        <v>8</v>
      </c>
      <c r="C3" s="53" t="s">
        <v>9</v>
      </c>
      <c r="D3" s="53" t="s">
        <v>10</v>
      </c>
      <c r="E3" s="53" t="s">
        <v>52</v>
      </c>
      <c r="F3" s="53" t="s">
        <v>202</v>
      </c>
      <c r="G3" s="65"/>
      <c r="H3" s="66"/>
      <c r="I3" s="320" t="s">
        <v>357</v>
      </c>
      <c r="J3" s="174" t="s">
        <v>337</v>
      </c>
      <c r="K3" s="174" t="s">
        <v>338</v>
      </c>
      <c r="L3" s="174" t="s">
        <v>339</v>
      </c>
    </row>
    <row r="4" spans="1:16" s="588" customFormat="1" ht="15.75" customHeight="1" x14ac:dyDescent="0.2">
      <c r="A4" s="136" t="s">
        <v>3</v>
      </c>
      <c r="B4" s="563" t="s">
        <v>435</v>
      </c>
      <c r="C4" s="587" t="s">
        <v>49</v>
      </c>
      <c r="D4" s="563" t="s">
        <v>427</v>
      </c>
      <c r="E4" s="619">
        <v>2016</v>
      </c>
      <c r="F4" s="619" t="s">
        <v>436</v>
      </c>
      <c r="G4" s="71"/>
      <c r="H4" s="60"/>
      <c r="I4" s="275"/>
      <c r="J4" s="205"/>
      <c r="K4" s="206"/>
      <c r="L4" s="208"/>
    </row>
    <row r="5" spans="1:16" ht="15.75" customHeight="1" x14ac:dyDescent="0.2">
      <c r="A5" s="130"/>
      <c r="B5" s="88" t="s">
        <v>193</v>
      </c>
      <c r="C5" s="146" t="s">
        <v>12</v>
      </c>
      <c r="D5" s="88" t="s">
        <v>257</v>
      </c>
      <c r="E5" s="93">
        <v>2012</v>
      </c>
      <c r="F5" s="89" t="s">
        <v>240</v>
      </c>
      <c r="G5" s="74">
        <v>51985</v>
      </c>
      <c r="H5" s="58">
        <v>9782218951985</v>
      </c>
      <c r="I5" s="273">
        <v>8.6999999999999993</v>
      </c>
      <c r="J5" s="127">
        <f t="shared" ref="J5:J11" si="0">I5*J$1</f>
        <v>8700000</v>
      </c>
      <c r="K5" s="128">
        <f t="shared" ref="K5:K11" si="1">J5*0.65</f>
        <v>5655000</v>
      </c>
      <c r="L5" s="129">
        <f t="shared" ref="L5:L11" si="2">J5*0.4</f>
        <v>3480000</v>
      </c>
    </row>
    <row r="6" spans="1:16" s="24" customFormat="1" ht="15.75" customHeight="1" x14ac:dyDescent="0.2">
      <c r="A6" s="130"/>
      <c r="B6" s="72" t="s">
        <v>303</v>
      </c>
      <c r="C6" s="55" t="s">
        <v>261</v>
      </c>
      <c r="D6" s="72" t="s">
        <v>257</v>
      </c>
      <c r="E6" s="96">
        <v>2015</v>
      </c>
      <c r="F6" s="87" t="s">
        <v>348</v>
      </c>
      <c r="G6" s="71"/>
      <c r="H6" s="60"/>
      <c r="I6" s="275">
        <v>13</v>
      </c>
      <c r="J6" s="127">
        <f t="shared" si="0"/>
        <v>13000000</v>
      </c>
      <c r="K6" s="128">
        <f t="shared" si="1"/>
        <v>8450000</v>
      </c>
      <c r="L6" s="129">
        <f t="shared" si="2"/>
        <v>5200000</v>
      </c>
    </row>
    <row r="7" spans="1:16" ht="15.75" customHeight="1" x14ac:dyDescent="0.2">
      <c r="A7" s="130"/>
      <c r="B7" s="88" t="s">
        <v>194</v>
      </c>
      <c r="C7" s="146" t="s">
        <v>180</v>
      </c>
      <c r="D7" s="88" t="s">
        <v>61</v>
      </c>
      <c r="E7" s="93">
        <v>2012</v>
      </c>
      <c r="F7" s="89" t="s">
        <v>248</v>
      </c>
      <c r="G7" s="74">
        <v>50644</v>
      </c>
      <c r="H7" s="58">
        <v>9782070650644</v>
      </c>
      <c r="I7" s="273">
        <v>5.5</v>
      </c>
      <c r="J7" s="127">
        <f t="shared" si="0"/>
        <v>5500000</v>
      </c>
      <c r="K7" s="128">
        <f t="shared" si="1"/>
        <v>3575000</v>
      </c>
      <c r="L7" s="129">
        <f t="shared" si="2"/>
        <v>2200000</v>
      </c>
    </row>
    <row r="8" spans="1:16" s="24" customFormat="1" ht="15.75" customHeight="1" x14ac:dyDescent="0.2">
      <c r="A8" s="130"/>
      <c r="B8" s="72" t="s">
        <v>327</v>
      </c>
      <c r="C8" s="55" t="s">
        <v>334</v>
      </c>
      <c r="D8" s="72" t="s">
        <v>328</v>
      </c>
      <c r="E8" s="96">
        <v>2007</v>
      </c>
      <c r="F8" s="87" t="s">
        <v>333</v>
      </c>
      <c r="G8" s="71">
        <v>8976</v>
      </c>
      <c r="H8" s="60">
        <v>9782070508976</v>
      </c>
      <c r="I8" s="273">
        <v>8.5</v>
      </c>
      <c r="J8" s="127">
        <f t="shared" si="0"/>
        <v>8500000</v>
      </c>
      <c r="K8" s="128">
        <f t="shared" si="1"/>
        <v>5525000</v>
      </c>
      <c r="L8" s="129">
        <f t="shared" si="2"/>
        <v>3400000</v>
      </c>
    </row>
    <row r="9" spans="1:16" s="24" customFormat="1" ht="15.75" customHeight="1" x14ac:dyDescent="0.2">
      <c r="A9" s="130"/>
      <c r="B9" s="88" t="s">
        <v>329</v>
      </c>
      <c r="C9" s="547" t="s">
        <v>334</v>
      </c>
      <c r="D9" s="88" t="s">
        <v>326</v>
      </c>
      <c r="E9" s="93">
        <v>2007</v>
      </c>
      <c r="F9" s="89" t="s">
        <v>335</v>
      </c>
      <c r="G9" s="74">
        <v>24055</v>
      </c>
      <c r="H9" s="58">
        <v>9782013224055</v>
      </c>
      <c r="I9" s="273">
        <v>8.49</v>
      </c>
      <c r="J9" s="127">
        <f t="shared" si="0"/>
        <v>8490000</v>
      </c>
      <c r="K9" s="128">
        <f t="shared" si="1"/>
        <v>5518500</v>
      </c>
      <c r="L9" s="129">
        <f t="shared" si="2"/>
        <v>3396000</v>
      </c>
    </row>
    <row r="10" spans="1:16" s="6" customFormat="1" ht="15.75" customHeight="1" x14ac:dyDescent="0.2">
      <c r="A10" s="544"/>
      <c r="B10" s="88" t="s">
        <v>441</v>
      </c>
      <c r="C10" s="725" t="s">
        <v>442</v>
      </c>
      <c r="D10" s="88" t="s">
        <v>295</v>
      </c>
      <c r="E10" s="93">
        <v>2015</v>
      </c>
      <c r="F10" s="93" t="s">
        <v>443</v>
      </c>
      <c r="G10" s="71"/>
      <c r="H10" s="60"/>
      <c r="I10" s="273">
        <v>3.53</v>
      </c>
      <c r="J10" s="127">
        <f t="shared" si="0"/>
        <v>3530000</v>
      </c>
      <c r="K10" s="128">
        <f t="shared" si="1"/>
        <v>2294500</v>
      </c>
      <c r="L10" s="129">
        <f t="shared" si="2"/>
        <v>1412000</v>
      </c>
    </row>
    <row r="11" spans="1:16" ht="15.75" customHeight="1" x14ac:dyDescent="0.2">
      <c r="A11" s="544"/>
      <c r="B11" s="88" t="s">
        <v>444</v>
      </c>
      <c r="C11" s="725" t="s">
        <v>445</v>
      </c>
      <c r="D11" s="88" t="s">
        <v>446</v>
      </c>
      <c r="E11" s="93">
        <v>2010</v>
      </c>
      <c r="F11" s="93" t="s">
        <v>447</v>
      </c>
      <c r="G11" s="71"/>
      <c r="H11" s="60"/>
      <c r="I11" s="275">
        <v>5.99</v>
      </c>
      <c r="J11" s="127">
        <f t="shared" si="0"/>
        <v>5990000</v>
      </c>
      <c r="K11" s="128">
        <f t="shared" si="1"/>
        <v>3893500</v>
      </c>
      <c r="L11" s="129">
        <f t="shared" si="2"/>
        <v>2396000</v>
      </c>
    </row>
    <row r="12" spans="1:16" ht="15.75" customHeight="1" thickBot="1" x14ac:dyDescent="0.25">
      <c r="A12" s="544"/>
      <c r="B12" s="542" t="s">
        <v>448</v>
      </c>
      <c r="C12" s="548" t="s">
        <v>449</v>
      </c>
      <c r="D12" s="542" t="s">
        <v>450</v>
      </c>
      <c r="E12" s="549">
        <v>2015</v>
      </c>
      <c r="F12" s="549" t="s">
        <v>451</v>
      </c>
      <c r="G12" s="74"/>
      <c r="H12" s="58"/>
      <c r="I12" s="681" t="s">
        <v>340</v>
      </c>
      <c r="J12" s="681"/>
      <c r="K12" s="681"/>
      <c r="L12" s="682"/>
    </row>
    <row r="13" spans="1:16" ht="15.75" customHeight="1" x14ac:dyDescent="0.2">
      <c r="A13" s="544"/>
      <c r="B13" s="542" t="s">
        <v>452</v>
      </c>
      <c r="C13" s="548" t="s">
        <v>453</v>
      </c>
      <c r="D13" s="542" t="s">
        <v>454</v>
      </c>
      <c r="E13" s="549">
        <v>2009</v>
      </c>
      <c r="F13" s="549" t="s">
        <v>455</v>
      </c>
      <c r="G13" s="74">
        <v>42623</v>
      </c>
      <c r="H13" s="58">
        <v>9782701142623</v>
      </c>
      <c r="I13" s="681" t="s">
        <v>340</v>
      </c>
      <c r="J13" s="681"/>
      <c r="K13" s="681"/>
      <c r="L13" s="682"/>
      <c r="N13" s="665" t="s">
        <v>524</v>
      </c>
      <c r="O13" s="666"/>
      <c r="P13" s="667"/>
    </row>
    <row r="14" spans="1:16" ht="18.75" customHeight="1" x14ac:dyDescent="0.2">
      <c r="A14" s="98" t="s">
        <v>31</v>
      </c>
      <c r="B14" s="88" t="s">
        <v>437</v>
      </c>
      <c r="C14" s="146" t="s">
        <v>12</v>
      </c>
      <c r="D14" s="88" t="s">
        <v>433</v>
      </c>
      <c r="E14" s="93">
        <v>2016</v>
      </c>
      <c r="F14" s="93" t="s">
        <v>438</v>
      </c>
      <c r="G14" s="74"/>
      <c r="H14" s="58"/>
      <c r="I14" s="273"/>
      <c r="J14" s="127"/>
      <c r="K14" s="128"/>
      <c r="L14" s="129"/>
      <c r="N14" s="668"/>
      <c r="O14" s="669"/>
      <c r="P14" s="670"/>
    </row>
    <row r="15" spans="1:16" ht="15.75" customHeight="1" x14ac:dyDescent="0.2">
      <c r="A15" s="126" t="s">
        <v>33</v>
      </c>
      <c r="B15" s="88" t="s">
        <v>50</v>
      </c>
      <c r="C15" s="146" t="s">
        <v>12</v>
      </c>
      <c r="D15" s="88" t="s">
        <v>51</v>
      </c>
      <c r="E15" s="93">
        <v>2006</v>
      </c>
      <c r="F15" s="93" t="s">
        <v>249</v>
      </c>
      <c r="G15" s="74"/>
      <c r="H15" s="58"/>
      <c r="I15" s="273">
        <v>23.6</v>
      </c>
      <c r="J15" s="127">
        <f>I15*J$1</f>
        <v>23600000</v>
      </c>
      <c r="K15" s="128">
        <f>J15*0.65</f>
        <v>15340000</v>
      </c>
      <c r="L15" s="129">
        <f>J15*0.4</f>
        <v>9440000</v>
      </c>
      <c r="N15" s="668"/>
      <c r="O15" s="669"/>
      <c r="P15" s="670"/>
    </row>
    <row r="16" spans="1:16" ht="15.75" customHeight="1" x14ac:dyDescent="0.2">
      <c r="A16" s="137" t="s">
        <v>37</v>
      </c>
      <c r="B16" s="88" t="s">
        <v>359</v>
      </c>
      <c r="C16" s="146" t="s">
        <v>360</v>
      </c>
      <c r="D16" s="88" t="s">
        <v>361</v>
      </c>
      <c r="E16" s="93">
        <v>2017</v>
      </c>
      <c r="F16" s="89" t="s">
        <v>362</v>
      </c>
      <c r="G16" s="71"/>
      <c r="H16" s="60"/>
      <c r="I16" s="275">
        <v>25.9</v>
      </c>
      <c r="J16" s="127">
        <f>I16*J$1</f>
        <v>25900000</v>
      </c>
      <c r="K16" s="128">
        <f>J16*0.65</f>
        <v>16835000</v>
      </c>
      <c r="L16" s="129">
        <f>J16*0.4</f>
        <v>10360000</v>
      </c>
      <c r="N16" s="668"/>
      <c r="O16" s="669"/>
      <c r="P16" s="670"/>
    </row>
    <row r="17" spans="1:16" ht="15.75" customHeight="1" x14ac:dyDescent="0.2">
      <c r="A17" s="136" t="s">
        <v>32</v>
      </c>
      <c r="B17" s="72" t="s">
        <v>439</v>
      </c>
      <c r="C17" s="587" t="s">
        <v>28</v>
      </c>
      <c r="D17" s="72" t="s">
        <v>422</v>
      </c>
      <c r="E17" s="96">
        <v>2016</v>
      </c>
      <c r="F17" s="96" t="s">
        <v>440</v>
      </c>
      <c r="G17" s="74"/>
      <c r="H17" s="58"/>
      <c r="I17" s="273"/>
      <c r="J17" s="127"/>
      <c r="K17" s="128"/>
      <c r="L17" s="129"/>
      <c r="N17" s="668"/>
      <c r="O17" s="669"/>
      <c r="P17" s="670"/>
    </row>
    <row r="18" spans="1:16" ht="80.25" customHeight="1" thickBot="1" x14ac:dyDescent="0.25">
      <c r="A18" s="545" t="s">
        <v>344</v>
      </c>
      <c r="B18" s="546" t="s">
        <v>345</v>
      </c>
      <c r="C18" s="146"/>
      <c r="D18" s="88"/>
      <c r="E18" s="93"/>
      <c r="F18" s="93"/>
      <c r="G18" s="75"/>
      <c r="H18" s="67"/>
      <c r="I18" s="280">
        <v>0</v>
      </c>
      <c r="J18" s="127"/>
      <c r="K18" s="128"/>
      <c r="L18" s="129"/>
      <c r="N18" s="671"/>
      <c r="O18" s="672"/>
      <c r="P18" s="673"/>
    </row>
    <row r="19" spans="1:16" ht="15.75" customHeight="1" x14ac:dyDescent="0.2">
      <c r="A19" s="136" t="s">
        <v>34</v>
      </c>
      <c r="B19" s="88" t="s">
        <v>171</v>
      </c>
      <c r="C19" s="146" t="s">
        <v>12</v>
      </c>
      <c r="D19" s="88" t="s">
        <v>169</v>
      </c>
      <c r="E19" s="93">
        <v>2012</v>
      </c>
      <c r="F19" s="93" t="s">
        <v>250</v>
      </c>
      <c r="G19" s="133"/>
      <c r="H19" s="134"/>
      <c r="I19" s="274">
        <v>20.5</v>
      </c>
      <c r="J19" s="127">
        <f t="shared" ref="J19:J20" si="3">I19*J$1</f>
        <v>20500000</v>
      </c>
      <c r="K19" s="128">
        <f t="shared" ref="K19:K20" si="4">J19*0.65</f>
        <v>13325000</v>
      </c>
      <c r="L19" s="129">
        <f t="shared" ref="L19:L20" si="5">J19*0.4</f>
        <v>8200000</v>
      </c>
    </row>
    <row r="20" spans="1:16" ht="15.75" customHeight="1" x14ac:dyDescent="0.2">
      <c r="A20" s="132"/>
      <c r="B20" s="104" t="s">
        <v>172</v>
      </c>
      <c r="C20" s="55" t="s">
        <v>12</v>
      </c>
      <c r="D20" s="72" t="s">
        <v>169</v>
      </c>
      <c r="E20" s="96">
        <v>2012</v>
      </c>
      <c r="F20" s="96" t="s">
        <v>251</v>
      </c>
      <c r="G20" s="139"/>
      <c r="H20" s="140"/>
      <c r="I20" s="281">
        <v>8.4</v>
      </c>
      <c r="J20" s="127">
        <f t="shared" si="3"/>
        <v>8400000</v>
      </c>
      <c r="K20" s="128">
        <f t="shared" si="4"/>
        <v>5460000</v>
      </c>
      <c r="L20" s="129">
        <f t="shared" si="5"/>
        <v>3360000</v>
      </c>
    </row>
    <row r="21" spans="1:16" ht="15.75" customHeight="1" thickBot="1" x14ac:dyDescent="0.25">
      <c r="A21" s="126" t="s">
        <v>38</v>
      </c>
      <c r="B21" s="94" t="s">
        <v>363</v>
      </c>
      <c r="C21" s="146"/>
      <c r="D21" s="88"/>
      <c r="E21" s="93"/>
      <c r="F21" s="93"/>
      <c r="G21" s="116">
        <v>9591</v>
      </c>
      <c r="H21" s="165">
        <v>9782091609591</v>
      </c>
      <c r="I21" s="304"/>
      <c r="J21" s="143"/>
      <c r="K21" s="144"/>
      <c r="L21" s="145"/>
    </row>
    <row r="22" spans="1:16" s="6" customFormat="1" ht="15.75" customHeight="1" x14ac:dyDescent="0.2">
      <c r="A22" s="126"/>
      <c r="B22" s="142" t="s">
        <v>188</v>
      </c>
      <c r="C22" s="146"/>
      <c r="D22" s="88"/>
      <c r="E22" s="92"/>
      <c r="F22" s="93"/>
      <c r="G22" s="24"/>
      <c r="H22" s="24"/>
      <c r="I22" s="282"/>
      <c r="J22" s="24"/>
      <c r="K22" s="24"/>
      <c r="L22" s="24"/>
    </row>
    <row r="23" spans="1:16" ht="15.75" customHeight="1" x14ac:dyDescent="0.2">
      <c r="A23" s="136" t="s">
        <v>45</v>
      </c>
      <c r="B23" s="141" t="s">
        <v>183</v>
      </c>
      <c r="C23" s="104"/>
      <c r="D23" s="556"/>
      <c r="E23" s="106"/>
      <c r="F23" s="106"/>
      <c r="G23" s="24"/>
      <c r="H23" s="24"/>
      <c r="I23" s="282"/>
      <c r="J23" s="24"/>
      <c r="K23" s="24"/>
      <c r="L23" s="24"/>
    </row>
    <row r="24" spans="1:16" ht="15.75" customHeight="1" x14ac:dyDescent="0.2">
      <c r="A24" s="126"/>
      <c r="B24" s="73" t="s">
        <v>87</v>
      </c>
      <c r="C24" s="73"/>
      <c r="D24" s="557"/>
      <c r="E24" s="96"/>
      <c r="F24" s="553"/>
      <c r="G24" s="24"/>
      <c r="H24" s="24"/>
      <c r="I24" s="282"/>
      <c r="J24" s="24"/>
      <c r="K24" s="24"/>
      <c r="L24" s="24"/>
    </row>
    <row r="25" spans="1:16" ht="15.75" customHeight="1" x14ac:dyDescent="0.2">
      <c r="A25" s="551"/>
      <c r="B25" s="555" t="s">
        <v>456</v>
      </c>
      <c r="C25" s="552"/>
      <c r="D25" s="554"/>
      <c r="E25" s="558"/>
      <c r="F25" s="559"/>
      <c r="G25" s="24"/>
      <c r="H25" s="24"/>
      <c r="I25" s="282"/>
      <c r="J25" s="24"/>
      <c r="K25" s="24"/>
      <c r="L25" s="24"/>
    </row>
    <row r="26" spans="1:16" ht="15.75" customHeight="1" x14ac:dyDescent="0.2">
      <c r="A26" s="137" t="s">
        <v>84</v>
      </c>
      <c r="B26" s="88" t="s">
        <v>86</v>
      </c>
      <c r="C26" s="88" t="s">
        <v>28</v>
      </c>
      <c r="D26" s="146" t="s">
        <v>85</v>
      </c>
      <c r="E26" s="93">
        <v>2013</v>
      </c>
      <c r="F26" s="264" t="s">
        <v>289</v>
      </c>
      <c r="G26" s="24"/>
      <c r="H26" s="24"/>
      <c r="I26" s="282"/>
      <c r="J26" s="24"/>
      <c r="K26" s="24"/>
      <c r="L26" s="24"/>
    </row>
    <row r="27" spans="1:16" ht="15.75" customHeight="1" x14ac:dyDescent="0.2">
      <c r="A27" s="86" t="s">
        <v>46</v>
      </c>
      <c r="B27" s="55" t="s">
        <v>166</v>
      </c>
      <c r="C27" s="146"/>
      <c r="D27" s="146"/>
      <c r="E27" s="56"/>
      <c r="F27" s="81"/>
      <c r="G27" s="24"/>
      <c r="H27" s="24"/>
      <c r="I27" s="282"/>
      <c r="J27" s="24"/>
      <c r="K27" s="24"/>
      <c r="L27" s="24"/>
    </row>
    <row r="28" spans="1:16" ht="15.75" customHeight="1" x14ac:dyDescent="0.2">
      <c r="A28" s="98" t="s">
        <v>43</v>
      </c>
      <c r="B28" s="155" t="s">
        <v>4</v>
      </c>
      <c r="C28" s="155"/>
      <c r="D28" s="155"/>
      <c r="E28" s="105"/>
      <c r="F28" s="156"/>
      <c r="G28" s="24"/>
      <c r="H28" s="24"/>
      <c r="I28" s="282"/>
      <c r="J28" s="24"/>
      <c r="K28" s="24"/>
      <c r="L28" s="24"/>
    </row>
    <row r="29" spans="1:16" ht="15.75" customHeight="1" x14ac:dyDescent="0.2">
      <c r="A29" s="86"/>
      <c r="B29" s="55" t="s">
        <v>5</v>
      </c>
      <c r="C29" s="55"/>
      <c r="D29" s="54"/>
      <c r="E29" s="56"/>
      <c r="F29" s="81"/>
      <c r="G29" s="24"/>
      <c r="H29" s="24"/>
      <c r="I29" s="282"/>
      <c r="J29" s="24"/>
      <c r="K29" s="24"/>
      <c r="L29" s="24"/>
    </row>
    <row r="30" spans="1:16" ht="15.75" customHeight="1" x14ac:dyDescent="0.2">
      <c r="A30" s="166"/>
      <c r="B30" s="55" t="s">
        <v>6</v>
      </c>
      <c r="C30" s="55"/>
      <c r="D30" s="55"/>
      <c r="E30" s="56"/>
      <c r="F30" s="81"/>
      <c r="G30" s="24"/>
      <c r="H30" s="24"/>
      <c r="I30" s="282"/>
      <c r="J30" s="24"/>
      <c r="K30" s="24"/>
      <c r="L30" s="24"/>
    </row>
    <row r="31" spans="1:16" ht="15.75" customHeight="1" x14ac:dyDescent="0.2">
      <c r="A31" s="110"/>
      <c r="B31" s="158" t="s">
        <v>144</v>
      </c>
      <c r="C31" s="158"/>
      <c r="D31" s="158"/>
      <c r="E31" s="101"/>
      <c r="F31" s="160"/>
    </row>
    <row r="32" spans="1:16" ht="15.75" customHeight="1" x14ac:dyDescent="0.2">
      <c r="A32" s="98" t="s">
        <v>137</v>
      </c>
      <c r="B32" s="155" t="s">
        <v>138</v>
      </c>
      <c r="C32" s="155"/>
      <c r="D32" s="155"/>
      <c r="E32" s="105"/>
      <c r="F32" s="156"/>
    </row>
    <row r="33" spans="1:6" ht="15" customHeight="1" x14ac:dyDescent="0.2">
      <c r="A33" s="167"/>
      <c r="B33" s="158" t="s">
        <v>44</v>
      </c>
      <c r="C33" s="158"/>
      <c r="D33" s="158"/>
      <c r="E33" s="168"/>
      <c r="F33" s="160"/>
    </row>
    <row r="34" spans="1:6" ht="15" customHeight="1" x14ac:dyDescent="0.2">
      <c r="A34" s="86" t="s">
        <v>22</v>
      </c>
      <c r="B34" s="55" t="s">
        <v>23</v>
      </c>
      <c r="C34" s="55"/>
      <c r="D34" s="55"/>
      <c r="E34" s="56"/>
      <c r="F34" s="81"/>
    </row>
    <row r="35" spans="1:6" ht="15" customHeight="1" thickBot="1" x14ac:dyDescent="0.25">
      <c r="A35" s="169"/>
      <c r="B35" s="83" t="s">
        <v>24</v>
      </c>
      <c r="C35" s="83"/>
      <c r="D35" s="83"/>
      <c r="E35" s="125"/>
      <c r="F35" s="85"/>
    </row>
    <row r="36" spans="1:6" hidden="1" x14ac:dyDescent="0.2">
      <c r="A36" s="4"/>
      <c r="E36" s="4"/>
    </row>
  </sheetData>
  <mergeCells count="4">
    <mergeCell ref="A2:F2"/>
    <mergeCell ref="I12:L12"/>
    <mergeCell ref="I13:L13"/>
    <mergeCell ref="N13:P18"/>
  </mergeCells>
  <phoneticPr fontId="0" type="noConversion"/>
  <pageMargins left="0.19685039370078741" right="0.74803149606299213" top="0.98425196850393704" bottom="7.874015748031496E-2" header="0" footer="0"/>
  <pageSetup scale="75" orientation="landscape" blackAndWhite="1" horizontalDpi="4294967294" verticalDpi="4294967294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showGridLines="0" zoomScale="77" zoomScaleNormal="77" zoomScalePageLayoutView="90" workbookViewId="0">
      <pane ySplit="2" topLeftCell="A3" activePane="bottomLeft" state="frozen"/>
      <selection sqref="A1:F1"/>
      <selection pane="bottomLeft" activeCell="C23" sqref="C23"/>
    </sheetView>
  </sheetViews>
  <sheetFormatPr baseColWidth="10" defaultColWidth="11.42578125" defaultRowHeight="12.75" x14ac:dyDescent="0.2"/>
  <cols>
    <col min="1" max="1" width="17.42578125" style="24" customWidth="1"/>
    <col min="2" max="2" width="76.28515625" style="24" customWidth="1"/>
    <col min="3" max="3" width="49.5703125" style="24" customWidth="1"/>
    <col min="4" max="4" width="44.42578125" style="24" customWidth="1"/>
    <col min="5" max="5" width="8.140625" style="24" bestFit="1" customWidth="1"/>
    <col min="6" max="6" width="35.42578125" style="8" bestFit="1" customWidth="1"/>
    <col min="7" max="7" width="11.42578125" style="34" hidden="1" customWidth="1"/>
    <col min="8" max="8" width="12.140625" style="39" hidden="1" customWidth="1"/>
    <col min="9" max="9" width="16.7109375" style="39" bestFit="1" customWidth="1"/>
    <col min="10" max="10" width="22.28515625" style="24" customWidth="1"/>
    <col min="11" max="11" width="19.28515625" style="24" bestFit="1" customWidth="1"/>
    <col min="12" max="12" width="14.85546875" style="24" bestFit="1" customWidth="1"/>
    <col min="13" max="16384" width="11.42578125" style="24"/>
  </cols>
  <sheetData>
    <row r="1" spans="1:13" ht="13.5" thickBot="1" x14ac:dyDescent="0.25">
      <c r="J1" s="24">
        <v>1000000</v>
      </c>
      <c r="K1" s="61"/>
      <c r="L1" s="61"/>
    </row>
    <row r="2" spans="1:13" ht="20.100000000000001" customHeight="1" thickBot="1" x14ac:dyDescent="0.25">
      <c r="A2" s="647" t="s">
        <v>491</v>
      </c>
      <c r="B2" s="648"/>
      <c r="C2" s="648"/>
      <c r="D2" s="648"/>
      <c r="E2" s="648"/>
      <c r="F2" s="649"/>
      <c r="G2" s="46" t="s">
        <v>196</v>
      </c>
      <c r="H2" s="47" t="s">
        <v>199</v>
      </c>
      <c r="I2" s="276"/>
      <c r="J2" s="175"/>
      <c r="K2" s="175"/>
      <c r="L2" s="175"/>
      <c r="M2" s="61"/>
    </row>
    <row r="3" spans="1:13" s="8" customFormat="1" ht="13.5" thickBot="1" x14ac:dyDescent="0.25">
      <c r="A3" s="518" t="s">
        <v>7</v>
      </c>
      <c r="B3" s="50" t="s">
        <v>8</v>
      </c>
      <c r="C3" s="517" t="s">
        <v>9</v>
      </c>
      <c r="D3" s="50" t="s">
        <v>10</v>
      </c>
      <c r="E3" s="50" t="s">
        <v>52</v>
      </c>
      <c r="F3" s="50" t="s">
        <v>202</v>
      </c>
      <c r="G3" s="48"/>
      <c r="H3" s="49"/>
      <c r="I3" s="307" t="s">
        <v>357</v>
      </c>
      <c r="J3" s="174" t="s">
        <v>337</v>
      </c>
      <c r="K3" s="174" t="s">
        <v>338</v>
      </c>
      <c r="L3" s="174" t="s">
        <v>339</v>
      </c>
      <c r="M3" s="76"/>
    </row>
    <row r="4" spans="1:13" s="588" customFormat="1" ht="15.75" customHeight="1" x14ac:dyDescent="0.2">
      <c r="A4" s="120" t="s">
        <v>30</v>
      </c>
      <c r="B4" s="176" t="s">
        <v>426</v>
      </c>
      <c r="C4" s="72" t="s">
        <v>49</v>
      </c>
      <c r="D4" s="176" t="s">
        <v>427</v>
      </c>
      <c r="E4" s="620">
        <v>2016</v>
      </c>
      <c r="F4" s="620" t="s">
        <v>428</v>
      </c>
      <c r="G4" s="519"/>
      <c r="H4" s="519"/>
      <c r="I4" s="527"/>
      <c r="J4" s="527"/>
      <c r="K4" s="527"/>
      <c r="L4" s="527"/>
    </row>
    <row r="5" spans="1:13" ht="15" customHeight="1" x14ac:dyDescent="0.2">
      <c r="A5" s="126"/>
      <c r="B5" s="88" t="s">
        <v>193</v>
      </c>
      <c r="C5" s="88" t="s">
        <v>12</v>
      </c>
      <c r="D5" s="88" t="s">
        <v>257</v>
      </c>
      <c r="E5" s="93">
        <v>2012</v>
      </c>
      <c r="F5" s="89" t="s">
        <v>240</v>
      </c>
      <c r="G5" s="49" t="s">
        <v>305</v>
      </c>
      <c r="H5" s="60"/>
      <c r="I5" s="308">
        <v>8.6999999999999993</v>
      </c>
      <c r="J5" s="206">
        <f>I5*J$1</f>
        <v>8700000</v>
      </c>
      <c r="K5" s="128">
        <f>J5*0.65</f>
        <v>5655000</v>
      </c>
      <c r="L5" s="129">
        <f>K5*0.75</f>
        <v>4241250</v>
      </c>
    </row>
    <row r="6" spans="1:13" ht="15" customHeight="1" x14ac:dyDescent="0.2">
      <c r="A6" s="126"/>
      <c r="B6" s="88" t="s">
        <v>303</v>
      </c>
      <c r="C6" s="88" t="s">
        <v>261</v>
      </c>
      <c r="D6" s="88" t="s">
        <v>257</v>
      </c>
      <c r="E6" s="93">
        <v>2015</v>
      </c>
      <c r="F6" s="89" t="s">
        <v>348</v>
      </c>
      <c r="G6" s="49"/>
      <c r="H6" s="60"/>
      <c r="I6" s="308">
        <v>13</v>
      </c>
      <c r="J6" s="206">
        <f>I6*J$1</f>
        <v>13000000</v>
      </c>
      <c r="K6" s="128">
        <f>J6*0.65</f>
        <v>8450000</v>
      </c>
      <c r="L6" s="129">
        <f>K6*0.75</f>
        <v>6337500</v>
      </c>
    </row>
    <row r="7" spans="1:13" ht="15.75" customHeight="1" x14ac:dyDescent="0.2">
      <c r="A7" s="524"/>
      <c r="B7" s="88" t="s">
        <v>406</v>
      </c>
      <c r="C7" s="88" t="s">
        <v>407</v>
      </c>
      <c r="D7" s="19" t="s">
        <v>257</v>
      </c>
      <c r="E7" s="93">
        <v>2016</v>
      </c>
      <c r="F7" s="89" t="s">
        <v>408</v>
      </c>
      <c r="G7" s="74"/>
      <c r="H7" s="58"/>
      <c r="I7" s="321">
        <v>4.5</v>
      </c>
      <c r="J7" s="172">
        <f>I7*J$1</f>
        <v>4500000</v>
      </c>
      <c r="K7" s="206">
        <f>J7*0.65</f>
        <v>2925000</v>
      </c>
      <c r="L7" s="208">
        <f>K7*0.75</f>
        <v>2193750</v>
      </c>
    </row>
    <row r="8" spans="1:13" ht="18" customHeight="1" x14ac:dyDescent="0.2">
      <c r="A8" s="29"/>
      <c r="B8" s="88" t="s">
        <v>409</v>
      </c>
      <c r="C8" s="88" t="s">
        <v>410</v>
      </c>
      <c r="D8" s="88" t="s">
        <v>411</v>
      </c>
      <c r="E8" s="93">
        <v>2007</v>
      </c>
      <c r="F8" s="93" t="s">
        <v>412</v>
      </c>
      <c r="G8" s="74"/>
      <c r="H8" s="58"/>
      <c r="I8" s="308">
        <v>4.99</v>
      </c>
      <c r="J8" s="128">
        <f>I8*J$1</f>
        <v>4990000</v>
      </c>
      <c r="K8" s="128">
        <f>J8*0.65</f>
        <v>3243500</v>
      </c>
      <c r="L8" s="129">
        <f>K8*0.75</f>
        <v>2432625</v>
      </c>
    </row>
    <row r="9" spans="1:13" ht="15" customHeight="1" x14ac:dyDescent="0.2">
      <c r="A9" s="525"/>
      <c r="B9" s="88" t="s">
        <v>324</v>
      </c>
      <c r="C9" s="88" t="s">
        <v>330</v>
      </c>
      <c r="D9" s="146" t="s">
        <v>325</v>
      </c>
      <c r="E9" s="303" t="s">
        <v>424</v>
      </c>
      <c r="F9" s="303" t="s">
        <v>425</v>
      </c>
      <c r="G9" s="74"/>
      <c r="H9" s="58"/>
      <c r="I9" s="543">
        <v>3.8</v>
      </c>
      <c r="J9" s="543">
        <f>I9*J$1</f>
        <v>3800000</v>
      </c>
      <c r="K9" s="543">
        <f>J9*0.65</f>
        <v>2470000</v>
      </c>
      <c r="L9" s="543">
        <f>K9*0.75</f>
        <v>1852500</v>
      </c>
    </row>
    <row r="10" spans="1:13" ht="13.5" customHeight="1" x14ac:dyDescent="0.2">
      <c r="A10" s="29"/>
      <c r="B10" s="94" t="s">
        <v>413</v>
      </c>
      <c r="C10" s="94" t="s">
        <v>414</v>
      </c>
      <c r="D10" s="94" t="s">
        <v>415</v>
      </c>
      <c r="E10" s="131">
        <v>2012</v>
      </c>
      <c r="F10" s="131" t="s">
        <v>416</v>
      </c>
      <c r="G10" s="74"/>
      <c r="H10" s="58"/>
      <c r="I10" s="681" t="s">
        <v>340</v>
      </c>
      <c r="J10" s="681"/>
      <c r="K10" s="681"/>
      <c r="L10" s="682"/>
    </row>
    <row r="11" spans="1:13" ht="15.75" customHeight="1" x14ac:dyDescent="0.2">
      <c r="A11" s="29"/>
      <c r="B11" s="305" t="s">
        <v>417</v>
      </c>
      <c r="C11" s="94" t="s">
        <v>418</v>
      </c>
      <c r="D11" s="94" t="s">
        <v>419</v>
      </c>
      <c r="E11" s="131">
        <v>2009</v>
      </c>
      <c r="F11" s="95" t="s">
        <v>420</v>
      </c>
      <c r="G11" s="74"/>
      <c r="H11" s="58"/>
      <c r="I11" s="681" t="s">
        <v>340</v>
      </c>
      <c r="J11" s="681"/>
      <c r="K11" s="681"/>
      <c r="L11" s="682"/>
    </row>
    <row r="12" spans="1:13" ht="17.25" customHeight="1" x14ac:dyDescent="0.2">
      <c r="A12" s="525"/>
      <c r="B12" s="88" t="s">
        <v>181</v>
      </c>
      <c r="C12" s="63" t="s">
        <v>180</v>
      </c>
      <c r="D12" s="146" t="s">
        <v>179</v>
      </c>
      <c r="E12" s="303" t="s">
        <v>495</v>
      </c>
      <c r="F12" s="303" t="s">
        <v>496</v>
      </c>
      <c r="G12" s="71"/>
      <c r="H12" s="60"/>
      <c r="I12" s="275">
        <v>8.9</v>
      </c>
      <c r="J12" s="543">
        <f>I12*J$1</f>
        <v>8900000</v>
      </c>
      <c r="K12" s="543">
        <f>J12*0.65</f>
        <v>5785000</v>
      </c>
      <c r="L12" s="543">
        <f>K12*0.75</f>
        <v>4338750</v>
      </c>
    </row>
    <row r="13" spans="1:13" ht="15.75" customHeight="1" x14ac:dyDescent="0.2">
      <c r="A13" s="525"/>
      <c r="B13" s="88" t="s">
        <v>358</v>
      </c>
      <c r="C13" s="63" t="s">
        <v>331</v>
      </c>
      <c r="D13" s="146" t="s">
        <v>332</v>
      </c>
      <c r="E13" s="93">
        <v>2010</v>
      </c>
      <c r="F13" s="93" t="s">
        <v>356</v>
      </c>
      <c r="G13" s="74"/>
      <c r="H13" s="58"/>
      <c r="I13" s="300">
        <v>9.9499999999999993</v>
      </c>
      <c r="J13" s="170">
        <f>I13*J$1</f>
        <v>9950000</v>
      </c>
      <c r="K13" s="172">
        <f>J13*0.65</f>
        <v>6467500</v>
      </c>
      <c r="L13" s="171">
        <f>J13*0.4</f>
        <v>3980000</v>
      </c>
    </row>
    <row r="14" spans="1:13" ht="15.75" customHeight="1" x14ac:dyDescent="0.2">
      <c r="A14" s="526" t="s">
        <v>31</v>
      </c>
      <c r="B14" s="88" t="s">
        <v>432</v>
      </c>
      <c r="C14" s="541" t="s">
        <v>12</v>
      </c>
      <c r="D14" s="541" t="s">
        <v>433</v>
      </c>
      <c r="E14" s="550">
        <v>2016</v>
      </c>
      <c r="F14" s="550" t="s">
        <v>434</v>
      </c>
      <c r="G14" s="534"/>
      <c r="H14" s="535"/>
      <c r="I14" s="294">
        <v>8.1</v>
      </c>
      <c r="J14" s="170">
        <f>I14*J$1</f>
        <v>8100000</v>
      </c>
      <c r="K14" s="128">
        <f>J14*0.65</f>
        <v>5265000</v>
      </c>
      <c r="L14" s="171">
        <f>J14*0.4</f>
        <v>3240000</v>
      </c>
    </row>
    <row r="15" spans="1:13" ht="15.75" customHeight="1" x14ac:dyDescent="0.2">
      <c r="A15" s="524" t="s">
        <v>32</v>
      </c>
      <c r="B15" s="88" t="s">
        <v>421</v>
      </c>
      <c r="C15" s="541" t="s">
        <v>28</v>
      </c>
      <c r="D15" s="27" t="s">
        <v>422</v>
      </c>
      <c r="E15" s="550">
        <v>2016</v>
      </c>
      <c r="F15" s="550" t="s">
        <v>423</v>
      </c>
      <c r="G15" s="534"/>
      <c r="H15" s="535"/>
      <c r="I15" s="294"/>
      <c r="J15" s="128"/>
      <c r="K15" s="172"/>
      <c r="L15" s="171"/>
    </row>
    <row r="16" spans="1:13" ht="15.75" customHeight="1" x14ac:dyDescent="0.2">
      <c r="A16" s="523"/>
      <c r="B16" s="522"/>
      <c r="C16" s="88"/>
      <c r="D16" s="146"/>
      <c r="E16" s="93"/>
      <c r="F16" s="93"/>
      <c r="G16" s="74"/>
      <c r="H16" s="58"/>
      <c r="I16" s="300"/>
      <c r="J16" s="172"/>
      <c r="K16" s="128"/>
      <c r="L16" s="171"/>
    </row>
    <row r="17" spans="1:12" ht="57" customHeight="1" thickBot="1" x14ac:dyDescent="0.25">
      <c r="A17" s="358" t="s">
        <v>104</v>
      </c>
      <c r="B17" s="331" t="s">
        <v>429</v>
      </c>
      <c r="C17" s="88"/>
      <c r="D17" s="146"/>
      <c r="E17" s="93"/>
      <c r="F17" s="147"/>
      <c r="G17" s="116">
        <v>9591</v>
      </c>
      <c r="H17" s="165" t="s">
        <v>201</v>
      </c>
      <c r="I17" s="529"/>
      <c r="J17" s="170"/>
      <c r="K17" s="172"/>
      <c r="L17" s="171"/>
    </row>
    <row r="18" spans="1:12" ht="15.75" customHeight="1" x14ac:dyDescent="0.2">
      <c r="A18" s="531" t="s">
        <v>34</v>
      </c>
      <c r="B18" s="88" t="s">
        <v>168</v>
      </c>
      <c r="C18" s="88" t="s">
        <v>12</v>
      </c>
      <c r="D18" s="146" t="s">
        <v>169</v>
      </c>
      <c r="E18" s="93">
        <v>2011</v>
      </c>
      <c r="F18" s="147" t="s">
        <v>252</v>
      </c>
      <c r="G18" s="24"/>
      <c r="H18" s="24"/>
      <c r="I18" s="63">
        <v>20.9</v>
      </c>
      <c r="J18" s="170">
        <f t="shared" ref="J18:J22" si="0">I18*J$1</f>
        <v>20900000</v>
      </c>
      <c r="K18" s="128">
        <f t="shared" ref="K18:K22" si="1">J18*0.65</f>
        <v>13585000</v>
      </c>
      <c r="L18" s="171">
        <f t="shared" ref="L18:L22" si="2">J18*0.4</f>
        <v>8360000</v>
      </c>
    </row>
    <row r="19" spans="1:12" ht="15.75" customHeight="1" x14ac:dyDescent="0.2">
      <c r="A19" s="531"/>
      <c r="B19" s="88" t="s">
        <v>170</v>
      </c>
      <c r="C19" s="88" t="s">
        <v>12</v>
      </c>
      <c r="D19" s="146" t="s">
        <v>169</v>
      </c>
      <c r="E19" s="93">
        <v>2011</v>
      </c>
      <c r="F19" s="147" t="s">
        <v>253</v>
      </c>
      <c r="G19" s="24"/>
      <c r="H19" s="24"/>
      <c r="I19" s="63">
        <v>8.3000000000000007</v>
      </c>
      <c r="J19" s="170">
        <f t="shared" si="0"/>
        <v>8300000.0000000009</v>
      </c>
      <c r="K19" s="128">
        <f t="shared" si="1"/>
        <v>5395000.0000000009</v>
      </c>
      <c r="L19" s="171">
        <f t="shared" si="2"/>
        <v>3320000.0000000005</v>
      </c>
    </row>
    <row r="20" spans="1:12" ht="15.75" customHeight="1" x14ac:dyDescent="0.2">
      <c r="A20" s="531" t="s">
        <v>38</v>
      </c>
      <c r="B20" s="88" t="s">
        <v>77</v>
      </c>
      <c r="C20" s="88" t="s">
        <v>15</v>
      </c>
      <c r="D20" s="146" t="s">
        <v>75</v>
      </c>
      <c r="E20" s="93">
        <v>2007</v>
      </c>
      <c r="F20" s="147" t="s">
        <v>254</v>
      </c>
      <c r="G20" s="24"/>
      <c r="H20" s="24"/>
      <c r="I20" s="63">
        <v>5.74</v>
      </c>
      <c r="J20" s="170">
        <f>I20*J$1</f>
        <v>5740000</v>
      </c>
      <c r="K20" s="128">
        <f t="shared" si="1"/>
        <v>3731000</v>
      </c>
      <c r="L20" s="171">
        <f t="shared" si="2"/>
        <v>2296000</v>
      </c>
    </row>
    <row r="21" spans="1:12" ht="15.75" customHeight="1" x14ac:dyDescent="0.2">
      <c r="A21" s="531"/>
      <c r="B21" s="88" t="s">
        <v>76</v>
      </c>
      <c r="C21" s="88" t="s">
        <v>15</v>
      </c>
      <c r="D21" s="146" t="s">
        <v>75</v>
      </c>
      <c r="E21" s="93">
        <v>2007</v>
      </c>
      <c r="F21" s="147" t="s">
        <v>255</v>
      </c>
      <c r="G21" s="24"/>
      <c r="H21" s="24"/>
      <c r="I21" s="63">
        <v>2.91</v>
      </c>
      <c r="J21" s="170">
        <f t="shared" si="0"/>
        <v>2910000</v>
      </c>
      <c r="K21" s="128">
        <f t="shared" si="1"/>
        <v>1891500</v>
      </c>
      <c r="L21" s="171">
        <f t="shared" si="2"/>
        <v>1164000</v>
      </c>
    </row>
    <row r="22" spans="1:12" ht="15.75" customHeight="1" x14ac:dyDescent="0.2">
      <c r="A22" s="97" t="s">
        <v>84</v>
      </c>
      <c r="B22" s="164" t="s">
        <v>86</v>
      </c>
      <c r="C22" s="88" t="s">
        <v>28</v>
      </c>
      <c r="D22" s="146" t="s">
        <v>85</v>
      </c>
      <c r="E22" s="93">
        <v>2013</v>
      </c>
      <c r="F22" s="528" t="s">
        <v>289</v>
      </c>
      <c r="G22" s="24"/>
      <c r="H22" s="24"/>
      <c r="I22" s="63">
        <v>32.99</v>
      </c>
      <c r="J22" s="170">
        <f t="shared" si="0"/>
        <v>32990000.000000004</v>
      </c>
      <c r="K22" s="128">
        <f t="shared" si="1"/>
        <v>21443500.000000004</v>
      </c>
      <c r="L22" s="171">
        <f t="shared" si="2"/>
        <v>13196000.000000002</v>
      </c>
    </row>
    <row r="23" spans="1:12" ht="42" customHeight="1" x14ac:dyDescent="0.2">
      <c r="A23" s="108" t="s">
        <v>46</v>
      </c>
      <c r="B23" s="331" t="s">
        <v>343</v>
      </c>
      <c r="C23" s="88"/>
      <c r="D23" s="152"/>
      <c r="E23" s="167"/>
      <c r="F23" s="102"/>
      <c r="G23" s="152"/>
      <c r="H23" s="152"/>
      <c r="I23" s="152"/>
      <c r="J23" s="152"/>
      <c r="K23" s="152"/>
      <c r="L23" s="152"/>
    </row>
    <row r="24" spans="1:12" ht="58.5" customHeight="1" x14ac:dyDescent="0.2">
      <c r="A24" s="108" t="s">
        <v>43</v>
      </c>
      <c r="B24" s="331" t="s">
        <v>430</v>
      </c>
      <c r="C24" s="88"/>
      <c r="D24" s="88"/>
      <c r="E24" s="93"/>
      <c r="F24" s="93"/>
      <c r="G24" s="534"/>
      <c r="H24" s="535"/>
      <c r="I24" s="535"/>
      <c r="J24" s="63"/>
      <c r="K24" s="63"/>
      <c r="L24" s="63"/>
    </row>
    <row r="25" spans="1:12" hidden="1" x14ac:dyDescent="0.2">
      <c r="A25" s="97" t="s">
        <v>137</v>
      </c>
      <c r="B25" s="88" t="s">
        <v>138</v>
      </c>
      <c r="C25" s="533"/>
      <c r="D25" s="88"/>
      <c r="E25" s="93"/>
      <c r="F25" s="93"/>
      <c r="G25" s="534"/>
      <c r="H25" s="535"/>
      <c r="I25" s="535"/>
      <c r="J25" s="63"/>
      <c r="K25" s="63"/>
      <c r="L25" s="63"/>
    </row>
    <row r="26" spans="1:12" ht="51.75" thickBot="1" x14ac:dyDescent="0.25">
      <c r="A26" s="530" t="s">
        <v>22</v>
      </c>
      <c r="B26" s="532" t="s">
        <v>431</v>
      </c>
      <c r="C26" s="113"/>
      <c r="D26" s="113"/>
      <c r="E26" s="536"/>
      <c r="F26" s="115"/>
      <c r="G26" s="537"/>
      <c r="H26" s="538"/>
      <c r="I26" s="538"/>
      <c r="J26" s="539"/>
      <c r="K26" s="539"/>
      <c r="L26" s="539"/>
    </row>
    <row r="27" spans="1:12" x14ac:dyDescent="0.2">
      <c r="B27" s="19"/>
      <c r="C27" s="19"/>
      <c r="D27" s="19"/>
      <c r="E27" s="20"/>
      <c r="F27" s="20"/>
      <c r="J27" s="593"/>
    </row>
    <row r="28" spans="1:12" x14ac:dyDescent="0.2">
      <c r="A28" s="29"/>
      <c r="B28" s="19"/>
      <c r="C28" s="19"/>
      <c r="D28" s="19"/>
      <c r="E28" s="20"/>
      <c r="F28" s="20"/>
    </row>
    <row r="29" spans="1:12" x14ac:dyDescent="0.2">
      <c r="A29" s="338"/>
      <c r="E29" s="338"/>
    </row>
  </sheetData>
  <mergeCells count="3">
    <mergeCell ref="A2:F2"/>
    <mergeCell ref="I10:L10"/>
    <mergeCell ref="I11:L11"/>
  </mergeCells>
  <phoneticPr fontId="0" type="noConversion"/>
  <pageMargins left="0.19685039370078741" right="0.74803149606299213" top="0.98425196850393704" bottom="7.874015748031496E-2" header="0" footer="0"/>
  <pageSetup scale="75" orientation="landscape" blackAndWhite="1" horizontalDpi="4294967294" verticalDpi="4294967294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showGridLines="0" topLeftCell="C1" zoomScale="90" zoomScaleNormal="90" zoomScalePageLayoutView="90" workbookViewId="0">
      <selection activeCell="I5" sqref="I5:L5"/>
    </sheetView>
  </sheetViews>
  <sheetFormatPr baseColWidth="10" defaultColWidth="11.42578125" defaultRowHeight="12.75" x14ac:dyDescent="0.2"/>
  <cols>
    <col min="1" max="1" width="21.5703125" customWidth="1"/>
    <col min="2" max="2" width="74.140625" customWidth="1"/>
    <col min="3" max="3" width="30.28515625" customWidth="1"/>
    <col min="4" max="4" width="40.7109375" customWidth="1"/>
    <col min="5" max="5" width="8.28515625" customWidth="1"/>
    <col min="6" max="6" width="19" style="1" bestFit="1" customWidth="1"/>
    <col min="7" max="7" width="11.42578125" style="33" hidden="1" customWidth="1"/>
    <col min="8" max="8" width="12.140625" style="41" hidden="1" customWidth="1"/>
    <col min="9" max="9" width="15.42578125" style="41" bestFit="1" customWidth="1"/>
    <col min="10" max="10" width="20.42578125" customWidth="1"/>
    <col min="11" max="11" width="18.7109375" customWidth="1"/>
    <col min="12" max="12" width="15" customWidth="1"/>
  </cols>
  <sheetData>
    <row r="1" spans="1:13" ht="15.75" customHeight="1" thickBot="1" x14ac:dyDescent="0.25"/>
    <row r="2" spans="1:13" ht="18.75" customHeight="1" thickBot="1" x14ac:dyDescent="0.25">
      <c r="A2" s="650" t="s">
        <v>318</v>
      </c>
      <c r="B2" s="651"/>
      <c r="C2" s="651"/>
      <c r="D2" s="651"/>
      <c r="E2" s="651"/>
      <c r="F2" s="652"/>
      <c r="G2" s="30" t="s">
        <v>196</v>
      </c>
      <c r="H2" s="43" t="s">
        <v>199</v>
      </c>
      <c r="I2" s="43"/>
      <c r="J2" s="24">
        <v>1000000</v>
      </c>
      <c r="K2" s="24"/>
      <c r="L2" s="24"/>
    </row>
    <row r="3" spans="1:13" ht="19.5" customHeight="1" thickBot="1" x14ac:dyDescent="0.25">
      <c r="A3" s="53" t="s">
        <v>7</v>
      </c>
      <c r="B3" s="53" t="s">
        <v>8</v>
      </c>
      <c r="C3" s="52" t="s">
        <v>9</v>
      </c>
      <c r="D3" s="53" t="s">
        <v>10</v>
      </c>
      <c r="E3" s="52" t="s">
        <v>52</v>
      </c>
      <c r="F3" s="53" t="s">
        <v>202</v>
      </c>
      <c r="G3" s="263"/>
      <c r="H3" s="262"/>
      <c r="I3" s="400" t="s">
        <v>357</v>
      </c>
      <c r="J3" s="174" t="s">
        <v>337</v>
      </c>
      <c r="K3" s="174" t="s">
        <v>338</v>
      </c>
      <c r="L3" s="174" t="s">
        <v>339</v>
      </c>
      <c r="M3" s="231"/>
    </row>
    <row r="4" spans="1:13" ht="25.5" x14ac:dyDescent="0.2">
      <c r="A4" s="268" t="s">
        <v>11</v>
      </c>
      <c r="B4" s="404" t="s">
        <v>178</v>
      </c>
      <c r="C4" s="405" t="s">
        <v>12</v>
      </c>
      <c r="D4" s="407" t="s">
        <v>177</v>
      </c>
      <c r="E4" s="408">
        <v>2012</v>
      </c>
      <c r="F4" s="409" t="s">
        <v>203</v>
      </c>
      <c r="G4" s="484"/>
      <c r="H4" s="381"/>
      <c r="I4" s="426">
        <v>35.299999999999997</v>
      </c>
      <c r="J4" s="411">
        <f t="shared" ref="J4:J20" si="0">I4*J$2</f>
        <v>35300000</v>
      </c>
      <c r="K4" s="411">
        <f>J4*0.65</f>
        <v>22945000</v>
      </c>
      <c r="L4" s="411">
        <f>J4*0.4</f>
        <v>14120000</v>
      </c>
      <c r="M4" s="231"/>
    </row>
    <row r="5" spans="1:13" s="588" customFormat="1" ht="17.25" customHeight="1" x14ac:dyDescent="0.2">
      <c r="A5" s="404"/>
      <c r="B5" s="215" t="s">
        <v>394</v>
      </c>
      <c r="C5" s="214" t="s">
        <v>395</v>
      </c>
      <c r="D5" s="412" t="s">
        <v>396</v>
      </c>
      <c r="E5" s="413">
        <v>2000</v>
      </c>
      <c r="F5" s="218" t="s">
        <v>397</v>
      </c>
      <c r="G5" s="485"/>
      <c r="H5" s="435"/>
      <c r="I5" s="753">
        <v>6.49</v>
      </c>
      <c r="J5" s="477">
        <f>I5*J$2</f>
        <v>6490000</v>
      </c>
      <c r="K5" s="477">
        <f>J5*0.65</f>
        <v>4218500</v>
      </c>
      <c r="L5" s="754">
        <f>J5*0.4</f>
        <v>2596000</v>
      </c>
      <c r="M5" s="61"/>
    </row>
    <row r="6" spans="1:13" ht="15.75" customHeight="1" x14ac:dyDescent="0.2">
      <c r="A6" s="108" t="s">
        <v>13</v>
      </c>
      <c r="B6" s="219" t="s">
        <v>124</v>
      </c>
      <c r="C6" s="328" t="s">
        <v>12</v>
      </c>
      <c r="D6" s="432" t="s">
        <v>125</v>
      </c>
      <c r="E6" s="433">
        <v>2012</v>
      </c>
      <c r="F6" s="221" t="s">
        <v>204</v>
      </c>
      <c r="G6" s="486"/>
      <c r="H6" s="435"/>
      <c r="I6" s="426">
        <v>31</v>
      </c>
      <c r="J6" s="411">
        <f t="shared" si="0"/>
        <v>31000000</v>
      </c>
      <c r="K6" s="411">
        <f t="shared" ref="K6:K20" si="1">J6*0.65</f>
        <v>20150000</v>
      </c>
      <c r="L6" s="411">
        <f t="shared" ref="L6:L20" si="2">J6*0.4</f>
        <v>12400000</v>
      </c>
      <c r="M6" s="231"/>
    </row>
    <row r="7" spans="1:13" ht="15.75" customHeight="1" x14ac:dyDescent="0.2">
      <c r="A7" s="268" t="s">
        <v>14</v>
      </c>
      <c r="B7" s="404" t="s">
        <v>123</v>
      </c>
      <c r="C7" s="405" t="s">
        <v>12</v>
      </c>
      <c r="D7" s="431" t="s">
        <v>63</v>
      </c>
      <c r="E7" s="408">
        <v>2012</v>
      </c>
      <c r="F7" s="409" t="s">
        <v>205</v>
      </c>
      <c r="G7" s="380"/>
      <c r="H7" s="381"/>
      <c r="I7" s="367">
        <v>30</v>
      </c>
      <c r="J7" s="298">
        <f t="shared" si="0"/>
        <v>30000000</v>
      </c>
      <c r="K7" s="298">
        <f t="shared" si="1"/>
        <v>19500000</v>
      </c>
      <c r="L7" s="298">
        <f t="shared" si="2"/>
        <v>12000000</v>
      </c>
      <c r="M7" s="231"/>
    </row>
    <row r="8" spans="1:13" ht="15.75" customHeight="1" x14ac:dyDescent="0.2">
      <c r="A8" s="213" t="s">
        <v>32</v>
      </c>
      <c r="B8" s="215" t="s">
        <v>117</v>
      </c>
      <c r="C8" s="214" t="s">
        <v>25</v>
      </c>
      <c r="D8" s="487" t="s">
        <v>55</v>
      </c>
      <c r="E8" s="413">
        <v>2012</v>
      </c>
      <c r="F8" s="218" t="s">
        <v>211</v>
      </c>
      <c r="G8" s="488"/>
      <c r="H8" s="489"/>
      <c r="I8" s="367">
        <v>35.5</v>
      </c>
      <c r="J8" s="298">
        <f t="shared" si="0"/>
        <v>35500000</v>
      </c>
      <c r="K8" s="298">
        <f t="shared" si="1"/>
        <v>23075000</v>
      </c>
      <c r="L8" s="298">
        <f t="shared" si="2"/>
        <v>14200000</v>
      </c>
      <c r="M8" s="231"/>
    </row>
    <row r="9" spans="1:13" s="12" customFormat="1" ht="15.75" customHeight="1" x14ac:dyDescent="0.2">
      <c r="A9" s="268"/>
      <c r="B9" s="215" t="s">
        <v>260</v>
      </c>
      <c r="C9" s="214" t="s">
        <v>355</v>
      </c>
      <c r="D9" s="215"/>
      <c r="E9" s="413">
        <v>2014</v>
      </c>
      <c r="F9" s="436"/>
      <c r="G9" s="490"/>
      <c r="H9" s="491"/>
      <c r="I9" s="492"/>
      <c r="J9" s="411"/>
      <c r="K9" s="411"/>
      <c r="L9" s="411"/>
      <c r="M9" s="261"/>
    </row>
    <row r="10" spans="1:13" ht="15.75" customHeight="1" x14ac:dyDescent="0.2">
      <c r="A10" s="474"/>
      <c r="B10" s="493" t="s">
        <v>106</v>
      </c>
      <c r="C10" s="493"/>
      <c r="D10" s="494"/>
      <c r="E10" s="494"/>
      <c r="F10" s="495"/>
      <c r="G10" s="484"/>
      <c r="H10" s="381"/>
      <c r="I10" s="426"/>
      <c r="J10" s="411"/>
      <c r="K10" s="411"/>
      <c r="L10" s="411"/>
      <c r="M10" s="231"/>
    </row>
    <row r="11" spans="1:13" s="23" customFormat="1" ht="51" x14ac:dyDescent="0.2">
      <c r="A11" s="213" t="s">
        <v>27</v>
      </c>
      <c r="B11" s="406" t="s">
        <v>165</v>
      </c>
      <c r="C11" s="219" t="s">
        <v>28</v>
      </c>
      <c r="D11" s="407" t="s">
        <v>163</v>
      </c>
      <c r="E11" s="408">
        <v>2012</v>
      </c>
      <c r="F11" s="221" t="s">
        <v>212</v>
      </c>
      <c r="G11" s="486"/>
      <c r="H11" s="496"/>
      <c r="I11" s="497">
        <v>30.5</v>
      </c>
      <c r="J11" s="298">
        <f t="shared" si="0"/>
        <v>30500000</v>
      </c>
      <c r="K11" s="298">
        <f t="shared" si="1"/>
        <v>19825000</v>
      </c>
      <c r="L11" s="298">
        <f t="shared" si="2"/>
        <v>12200000</v>
      </c>
      <c r="M11" s="54"/>
    </row>
    <row r="12" spans="1:13" s="23" customFormat="1" ht="28.5" customHeight="1" x14ac:dyDescent="0.2">
      <c r="A12" s="268" t="s">
        <v>173</v>
      </c>
      <c r="B12" s="331" t="s">
        <v>164</v>
      </c>
      <c r="C12" s="328" t="s">
        <v>28</v>
      </c>
      <c r="D12" s="498" t="s">
        <v>162</v>
      </c>
      <c r="E12" s="433">
        <v>2012</v>
      </c>
      <c r="F12" s="458" t="s">
        <v>213</v>
      </c>
      <c r="G12" s="499"/>
      <c r="H12" s="500"/>
      <c r="I12" s="492">
        <v>17</v>
      </c>
      <c r="J12" s="411">
        <f t="shared" si="0"/>
        <v>17000000</v>
      </c>
      <c r="K12" s="411">
        <f t="shared" si="1"/>
        <v>11050000</v>
      </c>
      <c r="L12" s="411">
        <f t="shared" si="2"/>
        <v>6800000</v>
      </c>
      <c r="M12" s="54"/>
    </row>
    <row r="13" spans="1:13" s="28" customFormat="1" ht="17.25" customHeight="1" x14ac:dyDescent="0.2">
      <c r="A13" s="268" t="s">
        <v>16</v>
      </c>
      <c r="B13" s="507" t="s">
        <v>398</v>
      </c>
      <c r="C13" s="508" t="s">
        <v>274</v>
      </c>
      <c r="D13" s="509" t="s">
        <v>399</v>
      </c>
      <c r="E13" s="510">
        <v>2002</v>
      </c>
      <c r="F13" s="511" t="s">
        <v>278</v>
      </c>
      <c r="G13" s="512"/>
      <c r="H13" s="513"/>
      <c r="I13" s="129">
        <v>16</v>
      </c>
      <c r="J13" s="299">
        <f>I13*J$2</f>
        <v>16000000</v>
      </c>
      <c r="K13" s="294">
        <f>J13*0.65</f>
        <v>10400000</v>
      </c>
      <c r="L13" s="300">
        <f>J13*0.4</f>
        <v>6400000</v>
      </c>
      <c r="M13" s="243"/>
    </row>
    <row r="14" spans="1:13" ht="15.75" customHeight="1" x14ac:dyDescent="0.2">
      <c r="A14" s="268"/>
      <c r="B14" s="509" t="s">
        <v>400</v>
      </c>
      <c r="C14" s="509" t="s">
        <v>274</v>
      </c>
      <c r="D14" s="514" t="s">
        <v>401</v>
      </c>
      <c r="E14" s="515">
        <v>2000</v>
      </c>
      <c r="F14" s="516" t="s">
        <v>280</v>
      </c>
      <c r="G14" s="512"/>
      <c r="H14" s="513"/>
      <c r="I14" s="352">
        <v>11.37</v>
      </c>
      <c r="J14" s="299">
        <f>I14*J$2</f>
        <v>11370000</v>
      </c>
      <c r="K14" s="294">
        <f>J14*0.65</f>
        <v>7390500</v>
      </c>
      <c r="L14" s="300">
        <f>J14*0.4</f>
        <v>4548000</v>
      </c>
      <c r="M14" s="231"/>
    </row>
    <row r="15" spans="1:13" ht="15.75" customHeight="1" x14ac:dyDescent="0.2">
      <c r="A15" s="268"/>
      <c r="B15" s="404" t="s">
        <v>161</v>
      </c>
      <c r="C15" s="405" t="s">
        <v>18</v>
      </c>
      <c r="D15" s="404"/>
      <c r="E15" s="501"/>
      <c r="F15" s="453" t="s">
        <v>237</v>
      </c>
      <c r="G15" s="484"/>
      <c r="H15" s="381"/>
      <c r="I15" s="426">
        <v>16.260000000000002</v>
      </c>
      <c r="J15" s="298">
        <f t="shared" si="0"/>
        <v>16260000.000000002</v>
      </c>
      <c r="K15" s="298">
        <f t="shared" si="1"/>
        <v>10569000.000000002</v>
      </c>
      <c r="L15" s="298">
        <f t="shared" si="2"/>
        <v>6504000.0000000009</v>
      </c>
      <c r="M15" s="231"/>
    </row>
    <row r="16" spans="1:13" ht="25.5" x14ac:dyDescent="0.2">
      <c r="A16" s="108" t="s">
        <v>19</v>
      </c>
      <c r="B16" s="331" t="s">
        <v>135</v>
      </c>
      <c r="C16" s="328" t="s">
        <v>20</v>
      </c>
      <c r="D16" s="331" t="s">
        <v>134</v>
      </c>
      <c r="E16" s="433">
        <v>2012</v>
      </c>
      <c r="F16" s="221" t="s">
        <v>206</v>
      </c>
      <c r="G16" s="486"/>
      <c r="H16" s="435"/>
      <c r="I16" s="367">
        <v>23</v>
      </c>
      <c r="J16" s="298">
        <f t="shared" si="0"/>
        <v>23000000</v>
      </c>
      <c r="K16" s="298">
        <f t="shared" si="1"/>
        <v>14950000</v>
      </c>
      <c r="L16" s="298">
        <f t="shared" si="2"/>
        <v>9200000</v>
      </c>
      <c r="M16" s="231"/>
    </row>
    <row r="17" spans="1:13" ht="96.75" customHeight="1" x14ac:dyDescent="0.2">
      <c r="A17" s="268" t="s">
        <v>0</v>
      </c>
      <c r="B17" s="404" t="s">
        <v>186</v>
      </c>
      <c r="C17" s="405" t="s">
        <v>12</v>
      </c>
      <c r="D17" s="502" t="s">
        <v>187</v>
      </c>
      <c r="E17" s="408">
        <v>2012</v>
      </c>
      <c r="F17" s="409" t="s">
        <v>207</v>
      </c>
      <c r="G17" s="484"/>
      <c r="H17" s="381"/>
      <c r="I17" s="426">
        <v>24</v>
      </c>
      <c r="J17" s="411">
        <f t="shared" si="0"/>
        <v>24000000</v>
      </c>
      <c r="K17" s="411">
        <f t="shared" si="1"/>
        <v>15600000</v>
      </c>
      <c r="L17" s="411">
        <f t="shared" si="2"/>
        <v>9600000</v>
      </c>
      <c r="M17" s="231"/>
    </row>
    <row r="18" spans="1:13" ht="17.25" customHeight="1" x14ac:dyDescent="0.2">
      <c r="A18" s="457" t="s">
        <v>71</v>
      </c>
      <c r="B18" s="219" t="s">
        <v>68</v>
      </c>
      <c r="C18" s="328" t="s">
        <v>17</v>
      </c>
      <c r="D18" s="219" t="s">
        <v>72</v>
      </c>
      <c r="E18" s="433">
        <v>1999</v>
      </c>
      <c r="F18" s="221" t="s">
        <v>208</v>
      </c>
      <c r="G18" s="485"/>
      <c r="H18" s="435"/>
      <c r="I18" s="367">
        <v>20</v>
      </c>
      <c r="J18" s="298">
        <f t="shared" si="0"/>
        <v>20000000</v>
      </c>
      <c r="K18" s="298">
        <f t="shared" si="1"/>
        <v>13000000</v>
      </c>
      <c r="L18" s="298">
        <f t="shared" si="2"/>
        <v>8000000</v>
      </c>
      <c r="M18" s="231"/>
    </row>
    <row r="19" spans="1:13" ht="17.25" customHeight="1" x14ac:dyDescent="0.2">
      <c r="A19" s="457" t="s">
        <v>69</v>
      </c>
      <c r="B19" s="404" t="s">
        <v>195</v>
      </c>
      <c r="C19" s="405"/>
      <c r="D19" s="404"/>
      <c r="E19" s="408"/>
      <c r="F19" s="409" t="s">
        <v>209</v>
      </c>
      <c r="G19" s="484"/>
      <c r="H19" s="381"/>
      <c r="I19" s="426">
        <v>10.9</v>
      </c>
      <c r="J19" s="411">
        <f t="shared" si="0"/>
        <v>10900000</v>
      </c>
      <c r="K19" s="411">
        <f t="shared" si="1"/>
        <v>7085000</v>
      </c>
      <c r="L19" s="411">
        <f t="shared" si="2"/>
        <v>4360000</v>
      </c>
      <c r="M19" s="231"/>
    </row>
    <row r="20" spans="1:13" ht="17.25" customHeight="1" thickBot="1" x14ac:dyDescent="0.25">
      <c r="A20" s="430"/>
      <c r="B20" s="219" t="s">
        <v>70</v>
      </c>
      <c r="C20" s="219" t="s">
        <v>12</v>
      </c>
      <c r="D20" s="219" t="s">
        <v>73</v>
      </c>
      <c r="E20" s="503"/>
      <c r="F20" s="221" t="s">
        <v>210</v>
      </c>
      <c r="G20" s="485"/>
      <c r="H20" s="435"/>
      <c r="I20" s="468">
        <v>11.1</v>
      </c>
      <c r="J20" s="467">
        <f t="shared" si="0"/>
        <v>11100000</v>
      </c>
      <c r="K20" s="467">
        <f t="shared" si="1"/>
        <v>7215000</v>
      </c>
      <c r="L20" s="467">
        <f t="shared" si="2"/>
        <v>4440000</v>
      </c>
      <c r="M20" s="231"/>
    </row>
    <row r="21" spans="1:13" ht="17.25" customHeight="1" x14ac:dyDescent="0.2">
      <c r="A21" s="120" t="s">
        <v>137</v>
      </c>
      <c r="B21" s="121" t="s">
        <v>138</v>
      </c>
      <c r="C21" s="121"/>
      <c r="D21" s="121"/>
      <c r="E21" s="121"/>
      <c r="F21" s="124"/>
      <c r="G21" s="31"/>
      <c r="H21" s="39"/>
      <c r="I21" s="39"/>
      <c r="J21" s="24"/>
      <c r="K21" s="24"/>
      <c r="L21" s="24"/>
    </row>
    <row r="22" spans="1:13" ht="17.25" customHeight="1" thickBot="1" x14ac:dyDescent="0.25">
      <c r="A22" s="86"/>
      <c r="B22" s="55" t="s">
        <v>21</v>
      </c>
      <c r="C22" s="55"/>
      <c r="D22" s="55"/>
      <c r="E22" s="55"/>
      <c r="F22" s="81"/>
      <c r="G22" s="31"/>
      <c r="H22" s="39"/>
      <c r="I22" s="39"/>
      <c r="J22" s="24"/>
      <c r="K22" s="24"/>
      <c r="L22" s="24"/>
    </row>
    <row r="23" spans="1:13" ht="17.25" customHeight="1" x14ac:dyDescent="0.2">
      <c r="A23" s="120" t="s">
        <v>22</v>
      </c>
      <c r="B23" s="121" t="s">
        <v>23</v>
      </c>
      <c r="C23" s="121"/>
      <c r="D23" s="121"/>
      <c r="E23" s="121"/>
      <c r="F23" s="124"/>
      <c r="G23" s="31"/>
      <c r="H23" s="39"/>
      <c r="I23" s="39"/>
      <c r="J23" s="24"/>
      <c r="K23" s="24"/>
      <c r="L23" s="24"/>
    </row>
    <row r="24" spans="1:13" ht="17.25" customHeight="1" thickBot="1" x14ac:dyDescent="0.25">
      <c r="A24" s="169"/>
      <c r="B24" s="83" t="s">
        <v>24</v>
      </c>
      <c r="C24" s="83"/>
      <c r="D24" s="83"/>
      <c r="E24" s="125"/>
      <c r="F24" s="85"/>
      <c r="G24" s="31"/>
      <c r="H24" s="39"/>
      <c r="I24" s="39"/>
      <c r="J24" s="24"/>
      <c r="K24" s="24"/>
      <c r="L24" s="24"/>
    </row>
    <row r="25" spans="1:13" hidden="1" x14ac:dyDescent="0.2">
      <c r="A25" s="4"/>
    </row>
  </sheetData>
  <mergeCells count="1">
    <mergeCell ref="A2:F2"/>
  </mergeCells>
  <phoneticPr fontId="0" type="noConversion"/>
  <pageMargins left="3.937007874015748E-2" right="0.74803149606299213" top="0.55118110236220474" bottom="0.98425196850393704" header="0.51181102362204722" footer="0.51181102362204722"/>
  <pageSetup scale="75" orientation="landscape" blackAndWhite="1" horizontalDpi="4294967294" verticalDpi="4294967294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"/>
  <sheetViews>
    <sheetView showGridLines="0" tabSelected="1" zoomScale="90" zoomScaleNormal="90" zoomScalePageLayoutView="90" workbookViewId="0">
      <pane ySplit="2" topLeftCell="A3" activePane="bottomLeft" state="frozen"/>
      <selection sqref="A1:F1"/>
      <selection pane="bottomLeft" activeCell="M5" sqref="M5"/>
    </sheetView>
  </sheetViews>
  <sheetFormatPr baseColWidth="10" defaultColWidth="10.85546875" defaultRowHeight="12.75" x14ac:dyDescent="0.2"/>
  <cols>
    <col min="1" max="1" width="24" style="5" customWidth="1"/>
    <col min="2" max="2" width="69.7109375" style="5" customWidth="1"/>
    <col min="3" max="3" width="29.85546875" style="5" customWidth="1"/>
    <col min="4" max="4" width="69.28515625" style="5" customWidth="1"/>
    <col min="5" max="5" width="7.42578125" style="5" customWidth="1"/>
    <col min="6" max="6" width="21" style="1" customWidth="1"/>
    <col min="7" max="7" width="10.85546875" style="35" hidden="1" customWidth="1"/>
    <col min="8" max="8" width="12.140625" style="45" hidden="1" customWidth="1"/>
    <col min="9" max="9" width="15.42578125" style="45" bestFit="1" customWidth="1"/>
    <col min="10" max="10" width="20.28515625" style="5" customWidth="1"/>
    <col min="11" max="11" width="18.5703125" style="5" customWidth="1"/>
    <col min="12" max="12" width="14.7109375" style="5" customWidth="1"/>
    <col min="13" max="16384" width="10.85546875" style="5"/>
  </cols>
  <sheetData>
    <row r="1" spans="1:14" ht="16.5" customHeight="1" thickBot="1" x14ac:dyDescent="0.25"/>
    <row r="2" spans="1:14" s="25" customFormat="1" ht="20.100000000000001" customHeight="1" thickBot="1" x14ac:dyDescent="0.25">
      <c r="A2" s="650" t="s">
        <v>317</v>
      </c>
      <c r="B2" s="651"/>
      <c r="C2" s="651"/>
      <c r="D2" s="651"/>
      <c r="E2" s="651"/>
      <c r="F2" s="652"/>
      <c r="G2" s="30" t="s">
        <v>196</v>
      </c>
      <c r="H2" s="43" t="s">
        <v>199</v>
      </c>
      <c r="I2" s="43"/>
      <c r="J2" s="302">
        <v>1000000</v>
      </c>
      <c r="M2" s="256"/>
    </row>
    <row r="3" spans="1:14" s="8" customFormat="1" ht="20.100000000000001" customHeight="1" thickBot="1" x14ac:dyDescent="0.25">
      <c r="A3" s="53" t="s">
        <v>7</v>
      </c>
      <c r="B3" s="272" t="s">
        <v>8</v>
      </c>
      <c r="C3" s="271" t="s">
        <v>9</v>
      </c>
      <c r="D3" s="53" t="s">
        <v>10</v>
      </c>
      <c r="E3" s="271" t="s">
        <v>52</v>
      </c>
      <c r="F3" s="53" t="s">
        <v>202</v>
      </c>
      <c r="G3" s="398"/>
      <c r="H3" s="66"/>
      <c r="I3" s="401" t="s">
        <v>357</v>
      </c>
      <c r="J3" s="399" t="s">
        <v>337</v>
      </c>
      <c r="K3" s="174" t="s">
        <v>338</v>
      </c>
      <c r="L3" s="174" t="s">
        <v>339</v>
      </c>
      <c r="M3" s="76"/>
    </row>
    <row r="4" spans="1:14" s="27" customFormat="1" ht="15.75" customHeight="1" x14ac:dyDescent="0.2">
      <c r="A4" s="268" t="s">
        <v>126</v>
      </c>
      <c r="B4" s="418" t="s">
        <v>178</v>
      </c>
      <c r="C4" s="405" t="s">
        <v>12</v>
      </c>
      <c r="D4" s="407" t="s">
        <v>177</v>
      </c>
      <c r="E4" s="408">
        <v>2012</v>
      </c>
      <c r="F4" s="409" t="s">
        <v>203</v>
      </c>
      <c r="G4" s="423"/>
      <c r="H4" s="424"/>
      <c r="I4" s="425">
        <v>35.299999999999997</v>
      </c>
      <c r="J4" s="426">
        <f>I4*J$2</f>
        <v>35300000</v>
      </c>
      <c r="K4" s="411">
        <f t="shared" ref="K4:K8" si="0">J4*0.65</f>
        <v>22945000</v>
      </c>
      <c r="L4" s="411">
        <f>J4*0.4</f>
        <v>14120000</v>
      </c>
      <c r="M4" s="230"/>
    </row>
    <row r="5" spans="1:14" s="586" customFormat="1" ht="16.5" customHeight="1" x14ac:dyDescent="0.2">
      <c r="A5" s="404"/>
      <c r="B5" s="219" t="s">
        <v>394</v>
      </c>
      <c r="C5" s="328" t="s">
        <v>395</v>
      </c>
      <c r="D5" s="498" t="s">
        <v>396</v>
      </c>
      <c r="E5" s="433">
        <v>2000</v>
      </c>
      <c r="F5" s="221" t="s">
        <v>397</v>
      </c>
      <c r="G5" s="427"/>
      <c r="H5" s="428"/>
      <c r="I5" s="753">
        <v>6.49</v>
      </c>
      <c r="J5" s="477">
        <f>I5*J$2</f>
        <v>6490000</v>
      </c>
      <c r="K5" s="477">
        <f>J5*0.65</f>
        <v>4218500</v>
      </c>
      <c r="L5" s="754">
        <f>J5*0.4</f>
        <v>2596000</v>
      </c>
      <c r="M5" s="230"/>
    </row>
    <row r="6" spans="1:14" s="2" customFormat="1" ht="15.75" customHeight="1" x14ac:dyDescent="0.2">
      <c r="A6" s="268" t="s">
        <v>13</v>
      </c>
      <c r="B6" s="418" t="s">
        <v>124</v>
      </c>
      <c r="C6" s="405" t="s">
        <v>12</v>
      </c>
      <c r="D6" s="431" t="s">
        <v>125</v>
      </c>
      <c r="E6" s="408">
        <v>2012</v>
      </c>
      <c r="F6" s="409" t="s">
        <v>204</v>
      </c>
      <c r="G6" s="410"/>
      <c r="H6" s="376"/>
      <c r="I6" s="411">
        <v>31</v>
      </c>
      <c r="J6" s="367">
        <f t="shared" ref="J6:J22" si="1">I6*J$2</f>
        <v>31000000</v>
      </c>
      <c r="K6" s="298">
        <f t="shared" si="0"/>
        <v>20150000</v>
      </c>
      <c r="L6" s="298">
        <f t="shared" ref="L6:L22" si="2">J6*0.4</f>
        <v>12400000</v>
      </c>
      <c r="M6" s="232"/>
    </row>
    <row r="7" spans="1:14" s="2" customFormat="1" ht="15.75" customHeight="1" x14ac:dyDescent="0.2">
      <c r="A7" s="108" t="s">
        <v>14</v>
      </c>
      <c r="B7" s="359" t="s">
        <v>123</v>
      </c>
      <c r="C7" s="328" t="s">
        <v>12</v>
      </c>
      <c r="D7" s="432" t="s">
        <v>63</v>
      </c>
      <c r="E7" s="433">
        <v>2012</v>
      </c>
      <c r="F7" s="221" t="s">
        <v>205</v>
      </c>
      <c r="G7" s="434"/>
      <c r="H7" s="435"/>
      <c r="I7" s="298">
        <v>30</v>
      </c>
      <c r="J7" s="367">
        <f t="shared" si="1"/>
        <v>30000000</v>
      </c>
      <c r="K7" s="298">
        <f t="shared" si="0"/>
        <v>19500000</v>
      </c>
      <c r="L7" s="298">
        <f t="shared" si="2"/>
        <v>12000000</v>
      </c>
      <c r="M7" s="232"/>
    </row>
    <row r="8" spans="1:14" s="2" customFormat="1" ht="15.75" customHeight="1" x14ac:dyDescent="0.2">
      <c r="A8" s="268" t="s">
        <v>32</v>
      </c>
      <c r="B8" s="418" t="s">
        <v>120</v>
      </c>
      <c r="C8" s="405" t="s">
        <v>26</v>
      </c>
      <c r="D8" s="431" t="s">
        <v>54</v>
      </c>
      <c r="E8" s="408">
        <v>2012</v>
      </c>
      <c r="F8" s="409" t="s">
        <v>214</v>
      </c>
      <c r="G8" s="410"/>
      <c r="H8" s="376"/>
      <c r="I8" s="411">
        <v>37.82</v>
      </c>
      <c r="J8" s="367">
        <f t="shared" si="1"/>
        <v>37820000</v>
      </c>
      <c r="K8" s="298">
        <f t="shared" si="0"/>
        <v>24583000</v>
      </c>
      <c r="L8" s="298">
        <f t="shared" si="2"/>
        <v>15128000</v>
      </c>
      <c r="M8" s="232"/>
    </row>
    <row r="9" spans="1:14" s="28" customFormat="1" ht="15.75" customHeight="1" x14ac:dyDescent="0.2">
      <c r="A9" s="268"/>
      <c r="B9" s="420" t="s">
        <v>258</v>
      </c>
      <c r="C9" s="214" t="s">
        <v>12</v>
      </c>
      <c r="D9" s="215"/>
      <c r="E9" s="413">
        <v>2014</v>
      </c>
      <c r="F9" s="436"/>
      <c r="G9" s="434"/>
      <c r="H9" s="437"/>
      <c r="I9" s="438"/>
      <c r="J9" s="371"/>
      <c r="K9" s="438"/>
      <c r="L9" s="297"/>
      <c r="M9" s="243"/>
    </row>
    <row r="10" spans="1:14" s="2" customFormat="1" ht="15.75" customHeight="1" x14ac:dyDescent="0.2">
      <c r="A10" s="430"/>
      <c r="B10" s="439" t="s">
        <v>67</v>
      </c>
      <c r="C10" s="405"/>
      <c r="D10" s="431"/>
      <c r="E10" s="440"/>
      <c r="F10" s="409"/>
      <c r="G10" s="423"/>
      <c r="H10" s="381"/>
      <c r="I10" s="441"/>
      <c r="J10" s="441"/>
      <c r="K10" s="411"/>
      <c r="L10" s="441"/>
      <c r="M10" s="204"/>
    </row>
    <row r="11" spans="1:14" s="2" customFormat="1" ht="29.25" customHeight="1" x14ac:dyDescent="0.2">
      <c r="A11" s="213" t="s">
        <v>33</v>
      </c>
      <c r="B11" s="419" t="s">
        <v>128</v>
      </c>
      <c r="C11" s="219" t="s">
        <v>2</v>
      </c>
      <c r="D11" s="432" t="s">
        <v>127</v>
      </c>
      <c r="E11" s="221">
        <v>2012</v>
      </c>
      <c r="F11" s="221" t="s">
        <v>215</v>
      </c>
      <c r="G11" s="442"/>
      <c r="H11" s="381"/>
      <c r="I11" s="411">
        <v>33.840000000000003</v>
      </c>
      <c r="J11" s="367">
        <f t="shared" si="1"/>
        <v>33840000</v>
      </c>
      <c r="K11" s="298">
        <f t="shared" ref="K11:K22" si="3">J11*0.65</f>
        <v>21996000</v>
      </c>
      <c r="L11" s="298">
        <f t="shared" si="2"/>
        <v>13536000</v>
      </c>
      <c r="M11" s="232"/>
    </row>
    <row r="12" spans="1:14" s="2" customFormat="1" ht="15.75" customHeight="1" x14ac:dyDescent="0.2">
      <c r="A12" s="443"/>
      <c r="B12" s="359" t="s">
        <v>131</v>
      </c>
      <c r="C12" s="328" t="s">
        <v>2</v>
      </c>
      <c r="D12" s="432" t="s">
        <v>127</v>
      </c>
      <c r="E12" s="433">
        <v>2012</v>
      </c>
      <c r="F12" s="221" t="s">
        <v>216</v>
      </c>
      <c r="G12" s="434"/>
      <c r="H12" s="435"/>
      <c r="I12" s="298">
        <v>23.2</v>
      </c>
      <c r="J12" s="367">
        <f t="shared" si="1"/>
        <v>23200000</v>
      </c>
      <c r="K12" s="298">
        <f t="shared" si="3"/>
        <v>15080000</v>
      </c>
      <c r="L12" s="298">
        <f t="shared" si="2"/>
        <v>9280000</v>
      </c>
      <c r="M12" s="232"/>
    </row>
    <row r="13" spans="1:14" s="2" customFormat="1" ht="59.25" customHeight="1" x14ac:dyDescent="0.2">
      <c r="A13" s="268" t="s">
        <v>37</v>
      </c>
      <c r="B13" s="419" t="s">
        <v>130</v>
      </c>
      <c r="C13" s="405" t="s">
        <v>28</v>
      </c>
      <c r="D13" s="407" t="s">
        <v>174</v>
      </c>
      <c r="E13" s="408">
        <v>2012</v>
      </c>
      <c r="F13" s="409" t="s">
        <v>217</v>
      </c>
      <c r="G13" s="410"/>
      <c r="H13" s="376"/>
      <c r="I13" s="411">
        <v>39.340000000000003</v>
      </c>
      <c r="J13" s="367">
        <f t="shared" si="1"/>
        <v>39340000</v>
      </c>
      <c r="K13" s="298">
        <f t="shared" si="3"/>
        <v>25571000</v>
      </c>
      <c r="L13" s="298">
        <f t="shared" si="2"/>
        <v>15736000</v>
      </c>
      <c r="M13" s="232"/>
    </row>
    <row r="14" spans="1:14" s="2" customFormat="1" ht="38.25" x14ac:dyDescent="0.2">
      <c r="A14" s="268"/>
      <c r="B14" s="420" t="s">
        <v>129</v>
      </c>
      <c r="C14" s="214" t="s">
        <v>28</v>
      </c>
      <c r="D14" s="412" t="s">
        <v>136</v>
      </c>
      <c r="E14" s="413">
        <v>2012</v>
      </c>
      <c r="F14" s="414" t="s">
        <v>218</v>
      </c>
      <c r="G14" s="415"/>
      <c r="H14" s="416"/>
      <c r="I14" s="417">
        <v>20</v>
      </c>
      <c r="J14" s="371">
        <f t="shared" si="1"/>
        <v>20000000</v>
      </c>
      <c r="K14" s="297">
        <f t="shared" si="3"/>
        <v>13000000</v>
      </c>
      <c r="L14" s="297">
        <f t="shared" si="2"/>
        <v>8000000</v>
      </c>
      <c r="M14" s="232"/>
    </row>
    <row r="15" spans="1:14" s="2" customFormat="1" ht="15.75" customHeight="1" thickBot="1" x14ac:dyDescent="0.25">
      <c r="A15" s="444"/>
      <c r="B15" s="439" t="s">
        <v>83</v>
      </c>
      <c r="C15" s="405"/>
      <c r="D15" s="445"/>
      <c r="E15" s="446"/>
      <c r="F15" s="447"/>
      <c r="G15" s="448"/>
      <c r="H15" s="449"/>
      <c r="I15" s="450"/>
      <c r="J15" s="451"/>
      <c r="K15" s="411"/>
      <c r="L15" s="441"/>
      <c r="M15" s="232"/>
    </row>
    <row r="16" spans="1:14" s="28" customFormat="1" ht="15.75" customHeight="1" x14ac:dyDescent="0.2">
      <c r="A16" s="213" t="s">
        <v>16</v>
      </c>
      <c r="B16" s="238" t="s">
        <v>273</v>
      </c>
      <c r="C16" s="191" t="s">
        <v>274</v>
      </c>
      <c r="D16" s="238" t="s">
        <v>275</v>
      </c>
      <c r="E16" s="192">
        <v>2002</v>
      </c>
      <c r="F16" s="244" t="s">
        <v>278</v>
      </c>
      <c r="G16" s="71"/>
      <c r="H16" s="60"/>
      <c r="I16" s="351">
        <v>16</v>
      </c>
      <c r="J16" s="299">
        <f>I16*J$2</f>
        <v>16000000</v>
      </c>
      <c r="K16" s="294">
        <f>J16*0.65</f>
        <v>10400000</v>
      </c>
      <c r="L16" s="300">
        <f>J16*0.4</f>
        <v>6400000</v>
      </c>
      <c r="M16" s="232"/>
      <c r="N16" s="2"/>
    </row>
    <row r="17" spans="1:14" s="2" customFormat="1" ht="15.75" customHeight="1" thickBot="1" x14ac:dyDescent="0.25">
      <c r="A17" s="268"/>
      <c r="B17" s="223" t="s">
        <v>276</v>
      </c>
      <c r="C17" s="188" t="s">
        <v>274</v>
      </c>
      <c r="D17" s="224" t="s">
        <v>277</v>
      </c>
      <c r="E17" s="189">
        <v>2000</v>
      </c>
      <c r="F17" s="225" t="s">
        <v>280</v>
      </c>
      <c r="G17" s="71"/>
      <c r="H17" s="60"/>
      <c r="I17" s="352">
        <v>11.37</v>
      </c>
      <c r="J17" s="299">
        <f>I17*J$2</f>
        <v>11370000</v>
      </c>
      <c r="K17" s="294">
        <f>J17*0.65</f>
        <v>7390500</v>
      </c>
      <c r="L17" s="300">
        <f>J17*0.4</f>
        <v>4548000</v>
      </c>
      <c r="M17" s="232"/>
    </row>
    <row r="18" spans="1:14" s="2" customFormat="1" ht="24.75" customHeight="1" x14ac:dyDescent="0.2">
      <c r="A18" s="430"/>
      <c r="B18" s="439" t="s">
        <v>161</v>
      </c>
      <c r="C18" s="331" t="s">
        <v>18</v>
      </c>
      <c r="D18" s="452"/>
      <c r="E18" s="217"/>
      <c r="F18" s="453" t="s">
        <v>237</v>
      </c>
      <c r="G18" s="454"/>
      <c r="H18" s="455"/>
      <c r="I18" s="441">
        <v>16.260000000000002</v>
      </c>
      <c r="J18" s="367">
        <f t="shared" si="1"/>
        <v>16260000.000000002</v>
      </c>
      <c r="K18" s="298">
        <f t="shared" si="3"/>
        <v>10569000.000000002</v>
      </c>
      <c r="L18" s="298">
        <f t="shared" si="2"/>
        <v>6504000.0000000009</v>
      </c>
      <c r="M18" s="232"/>
    </row>
    <row r="19" spans="1:14" s="2" customFormat="1" ht="28.5" customHeight="1" x14ac:dyDescent="0.2">
      <c r="A19" s="268" t="s">
        <v>19</v>
      </c>
      <c r="B19" s="419" t="s">
        <v>135</v>
      </c>
      <c r="C19" s="405" t="s">
        <v>20</v>
      </c>
      <c r="D19" s="406" t="s">
        <v>134</v>
      </c>
      <c r="E19" s="408">
        <v>2012</v>
      </c>
      <c r="F19" s="409" t="s">
        <v>206</v>
      </c>
      <c r="G19" s="422"/>
      <c r="H19" s="376"/>
      <c r="I19" s="411">
        <v>23</v>
      </c>
      <c r="J19" s="367">
        <f t="shared" si="1"/>
        <v>23000000</v>
      </c>
      <c r="K19" s="298">
        <f t="shared" si="3"/>
        <v>14950000</v>
      </c>
      <c r="L19" s="298">
        <f t="shared" si="2"/>
        <v>9200000</v>
      </c>
      <c r="M19" s="232"/>
    </row>
    <row r="20" spans="1:14" s="2" customFormat="1" ht="51" x14ac:dyDescent="0.2">
      <c r="A20" s="213" t="s">
        <v>0</v>
      </c>
      <c r="B20" s="359" t="s">
        <v>186</v>
      </c>
      <c r="C20" s="328" t="s">
        <v>12</v>
      </c>
      <c r="D20" s="456" t="s">
        <v>187</v>
      </c>
      <c r="E20" s="433">
        <v>2012</v>
      </c>
      <c r="F20" s="221" t="s">
        <v>207</v>
      </c>
      <c r="G20" s="427"/>
      <c r="H20" s="435"/>
      <c r="I20" s="298">
        <v>24</v>
      </c>
      <c r="J20" s="367">
        <f t="shared" si="1"/>
        <v>24000000</v>
      </c>
      <c r="K20" s="298">
        <f t="shared" si="3"/>
        <v>15600000</v>
      </c>
      <c r="L20" s="298">
        <f t="shared" si="2"/>
        <v>9600000</v>
      </c>
      <c r="M20" s="301"/>
      <c r="N20" s="275"/>
    </row>
    <row r="21" spans="1:14" s="2" customFormat="1" ht="15.75" customHeight="1" x14ac:dyDescent="0.2">
      <c r="A21" s="457" t="s">
        <v>71</v>
      </c>
      <c r="B21" s="359" t="s">
        <v>68</v>
      </c>
      <c r="C21" s="220" t="s">
        <v>17</v>
      </c>
      <c r="D21" s="219" t="s">
        <v>72</v>
      </c>
      <c r="E21" s="433">
        <v>1999</v>
      </c>
      <c r="F21" s="221" t="s">
        <v>208</v>
      </c>
      <c r="G21" s="427"/>
      <c r="H21" s="435"/>
      <c r="I21" s="298">
        <v>20</v>
      </c>
      <c r="J21" s="367">
        <f t="shared" si="1"/>
        <v>20000000</v>
      </c>
      <c r="K21" s="298">
        <f t="shared" si="3"/>
        <v>13000000</v>
      </c>
      <c r="L21" s="298">
        <f t="shared" si="2"/>
        <v>8000000</v>
      </c>
      <c r="M21" s="232"/>
      <c r="N21" s="26"/>
    </row>
    <row r="22" spans="1:14" s="26" customFormat="1" ht="15.75" customHeight="1" thickBot="1" x14ac:dyDescent="0.25">
      <c r="A22" s="459" t="s">
        <v>69</v>
      </c>
      <c r="B22" s="460" t="s">
        <v>70</v>
      </c>
      <c r="C22" s="461" t="s">
        <v>12</v>
      </c>
      <c r="D22" s="462" t="s">
        <v>73</v>
      </c>
      <c r="E22" s="463"/>
      <c r="F22" s="464" t="s">
        <v>210</v>
      </c>
      <c r="G22" s="465"/>
      <c r="H22" s="466"/>
      <c r="I22" s="467">
        <v>11.1</v>
      </c>
      <c r="J22" s="468">
        <f t="shared" si="1"/>
        <v>11100000</v>
      </c>
      <c r="K22" s="467">
        <f t="shared" si="3"/>
        <v>7215000</v>
      </c>
      <c r="L22" s="467">
        <f t="shared" si="2"/>
        <v>4440000</v>
      </c>
      <c r="M22" s="5"/>
      <c r="N22" s="5"/>
    </row>
    <row r="23" spans="1:14" s="2" customFormat="1" ht="16.5" customHeight="1" x14ac:dyDescent="0.2">
      <c r="A23" s="86" t="s">
        <v>137</v>
      </c>
      <c r="B23" s="55" t="s">
        <v>138</v>
      </c>
      <c r="C23" s="55"/>
      <c r="D23" s="55"/>
      <c r="E23" s="80"/>
      <c r="F23" s="81"/>
      <c r="G23" s="34"/>
      <c r="H23" s="39"/>
      <c r="I23" s="39"/>
      <c r="J23" s="24"/>
      <c r="K23" s="24"/>
      <c r="L23" s="24"/>
      <c r="M23" s="5"/>
      <c r="N23" s="5"/>
    </row>
    <row r="24" spans="1:14" ht="16.5" customHeight="1" thickBot="1" x14ac:dyDescent="0.25">
      <c r="A24" s="86"/>
      <c r="B24" s="55" t="s">
        <v>21</v>
      </c>
      <c r="C24" s="55"/>
      <c r="D24" s="55"/>
      <c r="E24" s="80"/>
      <c r="F24" s="81"/>
      <c r="G24" s="34"/>
      <c r="H24" s="82"/>
      <c r="I24" s="82"/>
      <c r="J24" s="25"/>
      <c r="K24" s="25"/>
      <c r="L24" s="25"/>
    </row>
    <row r="25" spans="1:14" ht="16.5" customHeight="1" thickBot="1" x14ac:dyDescent="0.25">
      <c r="A25" s="421" t="s">
        <v>22</v>
      </c>
      <c r="B25" s="121" t="s">
        <v>23</v>
      </c>
      <c r="C25" s="121"/>
      <c r="D25" s="121"/>
      <c r="E25" s="259"/>
      <c r="F25" s="124"/>
      <c r="G25" s="34"/>
      <c r="H25" s="82"/>
      <c r="I25" s="82"/>
      <c r="J25" s="25"/>
      <c r="K25" s="25"/>
      <c r="L25" s="25"/>
    </row>
    <row r="26" spans="1:14" ht="16.5" customHeight="1" thickBot="1" x14ac:dyDescent="0.25">
      <c r="A26" s="169"/>
      <c r="B26" s="83" t="s">
        <v>24</v>
      </c>
      <c r="C26" s="83"/>
      <c r="D26" s="260"/>
      <c r="E26" s="125"/>
      <c r="F26" s="85"/>
      <c r="G26" s="34"/>
      <c r="H26" s="82"/>
      <c r="I26" s="82"/>
      <c r="J26" s="25"/>
      <c r="K26" s="25"/>
      <c r="L26" s="25"/>
    </row>
    <row r="27" spans="1:14" hidden="1" x14ac:dyDescent="0.2">
      <c r="A27" s="4"/>
      <c r="E27" s="4"/>
    </row>
  </sheetData>
  <mergeCells count="1">
    <mergeCell ref="A2:F2"/>
  </mergeCells>
  <phoneticPr fontId="0" type="noConversion"/>
  <pageMargins left="3.937007874015748E-2" right="0.74803149606299213" top="0.55118110236220474" bottom="0.98425196850393704" header="0.51181102362204722" footer="0.51181102362204722"/>
  <pageSetup scale="75" orientation="landscape" blackAndWhite="1" horizontalDpi="4294967294" verticalDpi="4294967294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7"/>
  <sheetViews>
    <sheetView showGridLines="0" zoomScale="90" zoomScaleNormal="90" zoomScalePageLayoutView="90" workbookViewId="0">
      <pane ySplit="2" topLeftCell="A3" activePane="bottomLeft" state="frozen"/>
      <selection sqref="A1:F1"/>
      <selection pane="bottomLeft" activeCell="A9" sqref="A9"/>
    </sheetView>
  </sheetViews>
  <sheetFormatPr baseColWidth="10" defaultColWidth="11.42578125" defaultRowHeight="12.75" x14ac:dyDescent="0.2"/>
  <cols>
    <col min="1" max="1" width="28.85546875" customWidth="1"/>
    <col min="2" max="2" width="76" customWidth="1"/>
    <col min="3" max="3" width="32.42578125" customWidth="1"/>
    <col min="4" max="4" width="55.42578125" customWidth="1"/>
    <col min="5" max="5" width="6.42578125" customWidth="1"/>
    <col min="6" max="6" width="21" style="1" customWidth="1"/>
    <col min="7" max="7" width="0.140625" style="33" hidden="1" customWidth="1"/>
    <col min="8" max="8" width="11.42578125" style="41" hidden="1" customWidth="1"/>
    <col min="9" max="9" width="0.140625" hidden="1" customWidth="1"/>
    <col min="10" max="10" width="14.85546875" hidden="1" customWidth="1"/>
    <col min="11" max="11" width="15.42578125" bestFit="1" customWidth="1"/>
    <col min="12" max="12" width="20.7109375" customWidth="1"/>
    <col min="13" max="13" width="19" customWidth="1"/>
    <col min="14" max="14" width="15.7109375" customWidth="1"/>
  </cols>
  <sheetData>
    <row r="1" spans="1:14" ht="16.5" customHeight="1" thickBot="1" x14ac:dyDescent="0.25"/>
    <row r="2" spans="1:14" s="24" customFormat="1" ht="18.75" customHeight="1" thickBot="1" x14ac:dyDescent="0.25">
      <c r="A2" s="650" t="s">
        <v>316</v>
      </c>
      <c r="B2" s="651"/>
      <c r="C2" s="651"/>
      <c r="D2" s="651"/>
      <c r="E2" s="651"/>
      <c r="F2" s="652"/>
      <c r="G2" s="30" t="s">
        <v>196</v>
      </c>
      <c r="H2" s="38" t="s">
        <v>199</v>
      </c>
      <c r="L2" s="24">
        <v>1000000</v>
      </c>
    </row>
    <row r="3" spans="1:14" s="24" customFormat="1" ht="16.5" customHeight="1" thickBot="1" x14ac:dyDescent="0.25">
      <c r="A3" s="53" t="s">
        <v>7</v>
      </c>
      <c r="B3" s="59" t="s">
        <v>8</v>
      </c>
      <c r="C3" s="53" t="s">
        <v>9</v>
      </c>
      <c r="D3" s="53" t="s">
        <v>10</v>
      </c>
      <c r="E3" s="50" t="s">
        <v>52</v>
      </c>
      <c r="F3" s="53" t="s">
        <v>202</v>
      </c>
      <c r="G3" s="239"/>
      <c r="H3" s="240"/>
      <c r="I3" s="241"/>
      <c r="J3" s="241"/>
      <c r="K3" s="277" t="s">
        <v>357</v>
      </c>
      <c r="L3" s="229" t="s">
        <v>337</v>
      </c>
      <c r="M3" s="174" t="s">
        <v>338</v>
      </c>
      <c r="N3" s="207" t="s">
        <v>339</v>
      </c>
    </row>
    <row r="4" spans="1:14" s="26" customFormat="1" ht="16.5" customHeight="1" x14ac:dyDescent="0.2">
      <c r="A4" s="86" t="s">
        <v>30</v>
      </c>
      <c r="B4" s="255" t="s">
        <v>157</v>
      </c>
      <c r="C4" s="103" t="s">
        <v>49</v>
      </c>
      <c r="D4" s="186" t="s">
        <v>158</v>
      </c>
      <c r="E4" s="254">
        <v>2011</v>
      </c>
      <c r="F4" s="209" t="s">
        <v>219</v>
      </c>
      <c r="G4" s="71"/>
      <c r="H4" s="60"/>
      <c r="I4" s="61"/>
      <c r="J4" s="61"/>
      <c r="K4" s="342">
        <v>33</v>
      </c>
      <c r="L4" s="208">
        <f>K4*L$2</f>
        <v>33000000</v>
      </c>
      <c r="M4" s="206">
        <f>L4*0.65</f>
        <v>21450000</v>
      </c>
      <c r="N4" s="208">
        <f>L4*0.4</f>
        <v>13200000</v>
      </c>
    </row>
    <row r="5" spans="1:14" s="26" customFormat="1" ht="14.25" customHeight="1" x14ac:dyDescent="0.2">
      <c r="A5" s="126"/>
      <c r="B5" s="188" t="s">
        <v>322</v>
      </c>
      <c r="C5" s="358" t="s">
        <v>304</v>
      </c>
      <c r="D5" s="224" t="s">
        <v>257</v>
      </c>
      <c r="E5" s="189">
        <v>2015</v>
      </c>
      <c r="F5" s="253" t="s">
        <v>348</v>
      </c>
      <c r="G5" s="71"/>
      <c r="H5" s="60"/>
      <c r="I5" s="61"/>
      <c r="J5" s="61"/>
      <c r="K5" s="294">
        <v>28.34</v>
      </c>
      <c r="L5" s="208">
        <f>K5*L$2</f>
        <v>28340000</v>
      </c>
      <c r="M5" s="206">
        <f>L5*0.65</f>
        <v>18421000</v>
      </c>
      <c r="N5" s="208">
        <f>L5*0.4</f>
        <v>11336000</v>
      </c>
    </row>
    <row r="6" spans="1:14" s="586" customFormat="1" ht="14.25" customHeight="1" x14ac:dyDescent="0.2">
      <c r="A6" s="605"/>
      <c r="B6" s="580" t="s">
        <v>504</v>
      </c>
      <c r="C6" s="580"/>
      <c r="D6" s="711" t="s">
        <v>505</v>
      </c>
      <c r="E6" s="708"/>
      <c r="F6" s="708"/>
      <c r="G6" s="55"/>
      <c r="H6" s="683"/>
      <c r="I6" s="55"/>
      <c r="J6" s="55"/>
      <c r="K6" s="748"/>
      <c r="L6" s="749"/>
      <c r="M6" s="749"/>
      <c r="N6" s="750"/>
    </row>
    <row r="7" spans="1:14" s="586" customFormat="1" ht="14.25" customHeight="1" x14ac:dyDescent="0.2">
      <c r="A7" s="605"/>
      <c r="B7" s="732" t="s">
        <v>506</v>
      </c>
      <c r="C7" s="732" t="s">
        <v>323</v>
      </c>
      <c r="D7" s="580"/>
      <c r="E7" s="602"/>
      <c r="F7" s="718"/>
      <c r="G7" s="55"/>
      <c r="H7" s="683"/>
      <c r="I7" s="55"/>
      <c r="J7" s="55"/>
      <c r="K7" s="748"/>
      <c r="L7" s="749"/>
      <c r="M7" s="749"/>
      <c r="N7" s="750"/>
    </row>
    <row r="8" spans="1:14" s="586" customFormat="1" ht="14.25" customHeight="1" x14ac:dyDescent="0.2">
      <c r="A8" s="616"/>
      <c r="B8" s="580" t="s">
        <v>507</v>
      </c>
      <c r="C8" s="580" t="s">
        <v>323</v>
      </c>
      <c r="D8" s="580" t="s">
        <v>508</v>
      </c>
      <c r="E8" s="602"/>
      <c r="F8" s="718"/>
      <c r="G8" s="55"/>
      <c r="H8" s="683"/>
      <c r="I8" s="55"/>
      <c r="J8" s="55"/>
      <c r="K8" s="748"/>
      <c r="L8" s="749"/>
      <c r="M8" s="749"/>
      <c r="N8" s="750"/>
    </row>
    <row r="9" spans="1:14" s="585" customFormat="1" ht="14.25" customHeight="1" x14ac:dyDescent="0.2">
      <c r="A9" s="616"/>
      <c r="B9" s="578" t="s">
        <v>383</v>
      </c>
      <c r="C9" s="578" t="s">
        <v>384</v>
      </c>
      <c r="D9" s="578" t="s">
        <v>385</v>
      </c>
      <c r="E9" s="600">
        <v>2001</v>
      </c>
      <c r="F9" s="599" t="s">
        <v>386</v>
      </c>
      <c r="G9" s="71"/>
      <c r="H9" s="60"/>
      <c r="I9" s="61"/>
      <c r="J9" s="61"/>
      <c r="K9" s="295"/>
      <c r="L9" s="351"/>
      <c r="M9" s="351"/>
      <c r="N9" s="267"/>
    </row>
    <row r="10" spans="1:14" s="585" customFormat="1" ht="14.25" customHeight="1" x14ac:dyDescent="0.2">
      <c r="A10" s="616"/>
      <c r="B10" s="578" t="s">
        <v>160</v>
      </c>
      <c r="C10" s="578" t="s">
        <v>516</v>
      </c>
      <c r="D10" s="578" t="s">
        <v>302</v>
      </c>
      <c r="E10" s="600">
        <v>2006</v>
      </c>
      <c r="F10" s="599" t="s">
        <v>220</v>
      </c>
      <c r="G10" s="71"/>
      <c r="H10" s="60"/>
      <c r="I10" s="61"/>
      <c r="J10" s="61"/>
      <c r="K10" s="295"/>
      <c r="L10" s="351"/>
      <c r="M10" s="351"/>
      <c r="N10" s="267"/>
    </row>
    <row r="11" spans="1:14" s="585" customFormat="1" ht="14.25" customHeight="1" x14ac:dyDescent="0.2">
      <c r="A11" s="616"/>
      <c r="B11" s="578" t="s">
        <v>387</v>
      </c>
      <c r="C11" s="578" t="s">
        <v>517</v>
      </c>
      <c r="D11" s="578" t="s">
        <v>389</v>
      </c>
      <c r="E11" s="600">
        <v>2013</v>
      </c>
      <c r="F11" s="599" t="s">
        <v>390</v>
      </c>
      <c r="G11" s="71"/>
      <c r="H11" s="60"/>
      <c r="I11" s="61"/>
      <c r="J11" s="61"/>
      <c r="K11" s="295"/>
      <c r="L11" s="351"/>
      <c r="M11" s="351"/>
      <c r="N11" s="267"/>
    </row>
    <row r="12" spans="1:14" s="586" customFormat="1" ht="14.25" customHeight="1" x14ac:dyDescent="0.2">
      <c r="A12" s="616"/>
      <c r="B12" s="580" t="s">
        <v>509</v>
      </c>
      <c r="C12" s="580" t="s">
        <v>323</v>
      </c>
      <c r="D12" s="580" t="s">
        <v>510</v>
      </c>
      <c r="E12" s="602"/>
      <c r="F12" s="718"/>
      <c r="G12" s="55"/>
      <c r="H12" s="683"/>
      <c r="I12" s="55"/>
      <c r="J12" s="55"/>
      <c r="K12" s="748"/>
      <c r="L12" s="749"/>
      <c r="M12" s="749"/>
      <c r="N12" s="750"/>
    </row>
    <row r="13" spans="1:14" s="585" customFormat="1" ht="14.25" customHeight="1" x14ac:dyDescent="0.2">
      <c r="A13" s="616"/>
      <c r="B13" s="580" t="s">
        <v>511</v>
      </c>
      <c r="C13" s="580" t="s">
        <v>512</v>
      </c>
      <c r="D13" s="580" t="s">
        <v>513</v>
      </c>
      <c r="E13" s="602">
        <v>2012</v>
      </c>
      <c r="F13" s="602" t="s">
        <v>514</v>
      </c>
      <c r="G13" s="71"/>
      <c r="H13" s="60"/>
      <c r="I13" s="61"/>
      <c r="J13" s="61"/>
      <c r="K13" s="295"/>
      <c r="L13" s="351"/>
      <c r="M13" s="351"/>
      <c r="N13" s="267"/>
    </row>
    <row r="14" spans="1:14" s="586" customFormat="1" ht="14.25" customHeight="1" x14ac:dyDescent="0.2">
      <c r="A14" s="616"/>
      <c r="B14" s="580" t="s">
        <v>515</v>
      </c>
      <c r="C14" s="580" t="s">
        <v>323</v>
      </c>
      <c r="D14" s="580" t="s">
        <v>293</v>
      </c>
      <c r="E14" s="602"/>
      <c r="F14" s="602"/>
      <c r="G14" s="55"/>
      <c r="H14" s="683"/>
      <c r="I14" s="55"/>
      <c r="J14" s="55"/>
      <c r="K14" s="748"/>
      <c r="L14" s="749"/>
      <c r="M14" s="749"/>
      <c r="N14" s="750"/>
    </row>
    <row r="15" spans="1:14" s="6" customFormat="1" ht="15" customHeight="1" x14ac:dyDescent="0.2">
      <c r="A15" s="397" t="s">
        <v>292</v>
      </c>
      <c r="B15" s="55" t="s">
        <v>306</v>
      </c>
      <c r="C15" s="72" t="s">
        <v>307</v>
      </c>
      <c r="D15" s="55" t="s">
        <v>308</v>
      </c>
      <c r="E15" s="96">
        <v>1982</v>
      </c>
      <c r="F15" s="210" t="s">
        <v>309</v>
      </c>
      <c r="G15" s="70"/>
      <c r="H15" s="245"/>
      <c r="I15" s="242"/>
      <c r="J15" s="242"/>
      <c r="K15" s="644">
        <v>5.2</v>
      </c>
      <c r="L15" s="274">
        <f>K15*L$2</f>
        <v>5200000</v>
      </c>
      <c r="M15" s="295">
        <f>L15*0.65</f>
        <v>3380000</v>
      </c>
      <c r="N15" s="295">
        <f>L15*0.4</f>
        <v>2080000</v>
      </c>
    </row>
    <row r="16" spans="1:14" s="6" customFormat="1" ht="15" customHeight="1" x14ac:dyDescent="0.2">
      <c r="A16" s="79"/>
      <c r="B16" s="163" t="s">
        <v>310</v>
      </c>
      <c r="C16" s="88" t="s">
        <v>311</v>
      </c>
      <c r="D16" s="146" t="s">
        <v>312</v>
      </c>
      <c r="E16" s="93">
        <v>1997</v>
      </c>
      <c r="F16" s="227" t="s">
        <v>354</v>
      </c>
      <c r="G16" s="70"/>
      <c r="H16" s="245"/>
      <c r="I16" s="242"/>
      <c r="J16" s="242"/>
      <c r="K16" s="644">
        <v>7.8</v>
      </c>
      <c r="L16" s="274">
        <f>K16*L$2</f>
        <v>7800000</v>
      </c>
      <c r="M16" s="295">
        <f>L16*0.65</f>
        <v>5070000</v>
      </c>
      <c r="N16" s="295">
        <f>L16*0.4</f>
        <v>3120000</v>
      </c>
    </row>
    <row r="17" spans="1:15" ht="15" customHeight="1" x14ac:dyDescent="0.2">
      <c r="A17" s="98" t="s">
        <v>56</v>
      </c>
      <c r="B17" s="155" t="s">
        <v>98</v>
      </c>
      <c r="C17" s="104" t="s">
        <v>12</v>
      </c>
      <c r="D17" s="155" t="s">
        <v>99</v>
      </c>
      <c r="E17" s="192">
        <v>2011</v>
      </c>
      <c r="F17" s="81" t="s">
        <v>221</v>
      </c>
      <c r="G17" s="326"/>
      <c r="H17" s="327"/>
      <c r="I17" s="343"/>
      <c r="J17" s="640">
        <v>34.49</v>
      </c>
      <c r="K17" s="644">
        <v>34.49</v>
      </c>
      <c r="L17" s="274">
        <f>K17*L$2</f>
        <v>34490000</v>
      </c>
      <c r="M17" s="295">
        <f>L17*0.65</f>
        <v>22418500</v>
      </c>
      <c r="N17" s="295">
        <f>L17*0.4</f>
        <v>13796000</v>
      </c>
    </row>
    <row r="18" spans="1:15" ht="15" customHeight="1" x14ac:dyDescent="0.2">
      <c r="A18" s="99"/>
      <c r="B18" s="158" t="s">
        <v>58</v>
      </c>
      <c r="C18" s="100"/>
      <c r="D18" s="158"/>
      <c r="E18" s="102"/>
      <c r="F18" s="102"/>
      <c r="G18" s="326"/>
      <c r="H18" s="327"/>
      <c r="I18" s="343"/>
      <c r="J18" s="641"/>
      <c r="K18" s="356"/>
      <c r="L18" s="306"/>
      <c r="M18" s="296"/>
      <c r="N18" s="306"/>
      <c r="O18" s="77"/>
    </row>
    <row r="19" spans="1:15" ht="15" customHeight="1" x14ac:dyDescent="0.2">
      <c r="A19" s="86" t="s">
        <v>57</v>
      </c>
      <c r="B19" s="55" t="s">
        <v>100</v>
      </c>
      <c r="C19" s="72" t="s">
        <v>12</v>
      </c>
      <c r="D19" s="55" t="s">
        <v>101</v>
      </c>
      <c r="E19" s="185">
        <v>2011</v>
      </c>
      <c r="F19" s="81" t="s">
        <v>222</v>
      </c>
      <c r="G19" s="71"/>
      <c r="H19" s="60"/>
      <c r="I19" s="61"/>
      <c r="J19" s="61"/>
      <c r="K19" s="128">
        <v>30.7</v>
      </c>
      <c r="L19" s="273">
        <f t="shared" ref="L19:L32" si="0">K19*L$2</f>
        <v>30700000</v>
      </c>
      <c r="M19" s="294">
        <f>L19*0.65</f>
        <v>19955000</v>
      </c>
      <c r="N19" s="300">
        <f t="shared" ref="N19:N32" si="1">L19*0.4</f>
        <v>12280000</v>
      </c>
    </row>
    <row r="20" spans="1:15" ht="15" customHeight="1" x14ac:dyDescent="0.2">
      <c r="A20" s="98" t="s">
        <v>32</v>
      </c>
      <c r="B20" s="155" t="s">
        <v>116</v>
      </c>
      <c r="C20" s="104" t="s">
        <v>26</v>
      </c>
      <c r="D20" s="155" t="s">
        <v>91</v>
      </c>
      <c r="E20" s="192">
        <v>2011</v>
      </c>
      <c r="F20" s="246" t="s">
        <v>223</v>
      </c>
      <c r="G20" s="247"/>
      <c r="H20" s="60"/>
      <c r="I20" s="61"/>
      <c r="J20" s="61"/>
      <c r="K20" s="172">
        <v>31.9</v>
      </c>
      <c r="L20" s="274">
        <f t="shared" si="0"/>
        <v>31900000</v>
      </c>
      <c r="M20" s="295">
        <f>L20*0.65</f>
        <v>20735000</v>
      </c>
      <c r="N20" s="365">
        <f t="shared" si="1"/>
        <v>12760000</v>
      </c>
    </row>
    <row r="21" spans="1:15" ht="15" customHeight="1" x14ac:dyDescent="0.2">
      <c r="A21" s="166" t="s">
        <v>176</v>
      </c>
      <c r="B21" s="186" t="s">
        <v>391</v>
      </c>
      <c r="C21" s="72"/>
      <c r="D21" s="55"/>
      <c r="E21" s="96"/>
      <c r="F21" s="81"/>
      <c r="G21" s="71"/>
      <c r="H21" s="60"/>
      <c r="I21" s="61"/>
      <c r="J21" s="61"/>
      <c r="K21" s="64"/>
      <c r="L21" s="642"/>
      <c r="M21" s="301"/>
      <c r="N21" s="293"/>
      <c r="O21" s="77"/>
    </row>
    <row r="22" spans="1:15" ht="15" customHeight="1" x14ac:dyDescent="0.2">
      <c r="A22" s="110" t="s">
        <v>175</v>
      </c>
      <c r="B22" s="212"/>
      <c r="C22" s="100"/>
      <c r="D22" s="158"/>
      <c r="E22" s="102"/>
      <c r="F22" s="160"/>
      <c r="G22" s="71"/>
      <c r="H22" s="60"/>
      <c r="I22" s="61"/>
      <c r="J22" s="61"/>
      <c r="K22" s="152"/>
      <c r="L22" s="306"/>
      <c r="M22" s="296"/>
      <c r="N22" s="296"/>
    </row>
    <row r="23" spans="1:15" ht="15" customHeight="1" x14ac:dyDescent="0.2">
      <c r="A23" s="86" t="s">
        <v>109</v>
      </c>
      <c r="B23" s="186" t="s">
        <v>110</v>
      </c>
      <c r="C23" s="72" t="s">
        <v>15</v>
      </c>
      <c r="D23" s="55" t="s">
        <v>111</v>
      </c>
      <c r="E23" s="96">
        <v>2011</v>
      </c>
      <c r="F23" s="81" t="s">
        <v>224</v>
      </c>
      <c r="G23" s="71"/>
      <c r="H23" s="60"/>
      <c r="I23" s="61"/>
      <c r="J23" s="61"/>
      <c r="K23" s="128">
        <v>27.3</v>
      </c>
      <c r="L23" s="273">
        <f t="shared" si="0"/>
        <v>27300000</v>
      </c>
      <c r="M23" s="294">
        <f t="shared" ref="M23:M32" si="2">L23*0.65</f>
        <v>17745000</v>
      </c>
      <c r="N23" s="300">
        <f t="shared" si="1"/>
        <v>10920000</v>
      </c>
    </row>
    <row r="24" spans="1:15" ht="15" customHeight="1" x14ac:dyDescent="0.2">
      <c r="A24" s="98" t="s">
        <v>34</v>
      </c>
      <c r="B24" s="238" t="s">
        <v>273</v>
      </c>
      <c r="C24" s="191" t="s">
        <v>274</v>
      </c>
      <c r="D24" s="238" t="s">
        <v>275</v>
      </c>
      <c r="E24" s="192">
        <v>2002</v>
      </c>
      <c r="F24" s="244" t="s">
        <v>278</v>
      </c>
      <c r="G24" s="71"/>
      <c r="H24" s="60"/>
      <c r="I24" s="61"/>
      <c r="J24" s="61"/>
      <c r="K24" s="172">
        <v>16</v>
      </c>
      <c r="L24" s="273">
        <f t="shared" si="0"/>
        <v>16000000</v>
      </c>
      <c r="M24" s="294">
        <f t="shared" si="2"/>
        <v>10400000</v>
      </c>
      <c r="N24" s="300">
        <f t="shared" si="1"/>
        <v>6400000</v>
      </c>
    </row>
    <row r="25" spans="1:15" ht="15" customHeight="1" x14ac:dyDescent="0.2">
      <c r="A25" s="86"/>
      <c r="B25" s="223" t="s">
        <v>276</v>
      </c>
      <c r="C25" s="188" t="s">
        <v>274</v>
      </c>
      <c r="D25" s="224" t="s">
        <v>277</v>
      </c>
      <c r="E25" s="189">
        <v>2000</v>
      </c>
      <c r="F25" s="225" t="s">
        <v>280</v>
      </c>
      <c r="G25" s="71"/>
      <c r="H25" s="60"/>
      <c r="I25" s="61"/>
      <c r="J25" s="61"/>
      <c r="K25" s="63">
        <v>11.37</v>
      </c>
      <c r="L25" s="273">
        <f t="shared" si="0"/>
        <v>11370000</v>
      </c>
      <c r="M25" s="294">
        <f t="shared" si="2"/>
        <v>7390500</v>
      </c>
      <c r="N25" s="300">
        <f t="shared" si="1"/>
        <v>4548000</v>
      </c>
    </row>
    <row r="26" spans="1:15" ht="15" customHeight="1" x14ac:dyDescent="0.2">
      <c r="A26" s="86"/>
      <c r="B26" s="186" t="s">
        <v>282</v>
      </c>
      <c r="C26" s="103" t="s">
        <v>274</v>
      </c>
      <c r="D26" s="186" t="s">
        <v>279</v>
      </c>
      <c r="E26" s="185">
        <v>2012</v>
      </c>
      <c r="F26" s="209" t="s">
        <v>281</v>
      </c>
      <c r="G26" s="71"/>
      <c r="H26" s="60"/>
      <c r="I26" s="61"/>
      <c r="J26" s="61"/>
      <c r="K26" s="64">
        <v>16.59</v>
      </c>
      <c r="L26" s="273">
        <f t="shared" si="0"/>
        <v>16590000</v>
      </c>
      <c r="M26" s="296">
        <f t="shared" si="2"/>
        <v>10783500</v>
      </c>
      <c r="N26" s="300">
        <f t="shared" si="1"/>
        <v>6636000</v>
      </c>
    </row>
    <row r="27" spans="1:15" s="12" customFormat="1" ht="15" customHeight="1" x14ac:dyDescent="0.2">
      <c r="A27" s="99"/>
      <c r="B27" s="163" t="s">
        <v>161</v>
      </c>
      <c r="C27" s="88" t="s">
        <v>18</v>
      </c>
      <c r="D27" s="146"/>
      <c r="E27" s="180"/>
      <c r="F27" s="264" t="s">
        <v>237</v>
      </c>
      <c r="G27" s="55"/>
      <c r="H27" s="683"/>
      <c r="I27" s="55"/>
      <c r="J27" s="55"/>
      <c r="K27" s="88">
        <v>16.260000000000002</v>
      </c>
      <c r="L27" s="744">
        <f t="shared" si="0"/>
        <v>16260000.000000002</v>
      </c>
      <c r="M27" s="694">
        <f t="shared" si="2"/>
        <v>10569000.000000002</v>
      </c>
      <c r="N27" s="742">
        <f t="shared" si="1"/>
        <v>6504000.0000000009</v>
      </c>
    </row>
    <row r="28" spans="1:15" s="12" customFormat="1" ht="27" customHeight="1" x14ac:dyDescent="0.2">
      <c r="A28" s="108" t="s">
        <v>19</v>
      </c>
      <c r="B28" s="135" t="s">
        <v>132</v>
      </c>
      <c r="C28" s="219" t="s">
        <v>20</v>
      </c>
      <c r="D28" s="220" t="s">
        <v>133</v>
      </c>
      <c r="E28" s="221">
        <v>2011</v>
      </c>
      <c r="F28" s="222" t="s">
        <v>225</v>
      </c>
      <c r="G28" s="639"/>
      <c r="H28" s="424"/>
      <c r="I28" s="405"/>
      <c r="J28" s="405"/>
      <c r="K28" s="404">
        <v>21.04</v>
      </c>
      <c r="L28" s="497">
        <f t="shared" si="0"/>
        <v>21040000</v>
      </c>
      <c r="M28" s="429">
        <f t="shared" si="2"/>
        <v>13676000</v>
      </c>
      <c r="N28" s="478">
        <f t="shared" si="1"/>
        <v>8416000</v>
      </c>
    </row>
    <row r="29" spans="1:15" ht="15" customHeight="1" x14ac:dyDescent="0.2">
      <c r="A29" s="86" t="s">
        <v>0</v>
      </c>
      <c r="B29" s="249" t="s">
        <v>184</v>
      </c>
      <c r="C29" s="72" t="s">
        <v>12</v>
      </c>
      <c r="D29" s="250" t="s">
        <v>185</v>
      </c>
      <c r="E29" s="185">
        <v>2011</v>
      </c>
      <c r="F29" s="81" t="s">
        <v>226</v>
      </c>
      <c r="G29" s="71"/>
      <c r="H29" s="60"/>
      <c r="I29" s="61"/>
      <c r="J29" s="61"/>
      <c r="K29" s="128">
        <v>23</v>
      </c>
      <c r="L29" s="273">
        <f t="shared" si="0"/>
        <v>23000000</v>
      </c>
      <c r="M29" s="294">
        <f t="shared" si="2"/>
        <v>14950000</v>
      </c>
      <c r="N29" s="300">
        <f t="shared" si="1"/>
        <v>9200000</v>
      </c>
    </row>
    <row r="30" spans="1:15" ht="15" customHeight="1" x14ac:dyDescent="0.2">
      <c r="A30" s="166" t="s">
        <v>71</v>
      </c>
      <c r="B30" s="163" t="s">
        <v>68</v>
      </c>
      <c r="C30" s="88" t="s">
        <v>17</v>
      </c>
      <c r="D30" s="146" t="s">
        <v>72</v>
      </c>
      <c r="E30" s="93">
        <v>1999</v>
      </c>
      <c r="F30" s="147" t="s">
        <v>208</v>
      </c>
      <c r="G30" s="71"/>
      <c r="H30" s="60"/>
      <c r="I30" s="61"/>
      <c r="J30" s="61"/>
      <c r="K30" s="172">
        <v>20</v>
      </c>
      <c r="L30" s="273">
        <f t="shared" si="0"/>
        <v>20000000</v>
      </c>
      <c r="M30" s="296">
        <f t="shared" si="2"/>
        <v>13000000</v>
      </c>
      <c r="N30" s="300">
        <f t="shared" si="1"/>
        <v>8000000</v>
      </c>
    </row>
    <row r="31" spans="1:15" ht="15" customHeight="1" x14ac:dyDescent="0.2">
      <c r="A31" s="166" t="s">
        <v>69</v>
      </c>
      <c r="B31" s="55" t="s">
        <v>195</v>
      </c>
      <c r="C31" s="72"/>
      <c r="D31" s="55"/>
      <c r="E31" s="96"/>
      <c r="F31" s="81" t="s">
        <v>209</v>
      </c>
      <c r="G31" s="71"/>
      <c r="H31" s="60"/>
      <c r="I31" s="61"/>
      <c r="J31" s="61"/>
      <c r="K31" s="128">
        <v>10.9</v>
      </c>
      <c r="L31" s="273">
        <f t="shared" si="0"/>
        <v>10900000</v>
      </c>
      <c r="M31" s="296">
        <f t="shared" si="2"/>
        <v>7085000</v>
      </c>
      <c r="N31" s="300">
        <f t="shared" si="1"/>
        <v>4360000</v>
      </c>
    </row>
    <row r="32" spans="1:15" ht="15" customHeight="1" x14ac:dyDescent="0.2">
      <c r="A32" s="86"/>
      <c r="B32" s="163" t="s">
        <v>70</v>
      </c>
      <c r="C32" s="88" t="s">
        <v>12</v>
      </c>
      <c r="D32" s="146" t="s">
        <v>73</v>
      </c>
      <c r="E32" s="93"/>
      <c r="F32" s="147" t="s">
        <v>210</v>
      </c>
      <c r="G32" s="71"/>
      <c r="H32" s="60"/>
      <c r="I32" s="61"/>
      <c r="J32" s="61"/>
      <c r="K32" s="172">
        <v>11.1</v>
      </c>
      <c r="L32" s="273">
        <f t="shared" si="0"/>
        <v>11100000</v>
      </c>
      <c r="M32" s="296">
        <f t="shared" si="2"/>
        <v>7215000</v>
      </c>
      <c r="N32" s="300">
        <f t="shared" si="1"/>
        <v>4440000</v>
      </c>
    </row>
    <row r="33" spans="1:14" ht="15" customHeight="1" thickBot="1" x14ac:dyDescent="0.25">
      <c r="A33" s="98" t="s">
        <v>29</v>
      </c>
      <c r="B33" s="383" t="s">
        <v>363</v>
      </c>
      <c r="C33" s="252"/>
      <c r="D33" s="251"/>
      <c r="E33" s="384"/>
      <c r="F33" s="385"/>
      <c r="G33" s="386"/>
      <c r="H33" s="117"/>
      <c r="I33" s="118"/>
      <c r="J33" s="118"/>
      <c r="K33" s="144"/>
      <c r="L33" s="643"/>
      <c r="M33" s="291"/>
      <c r="N33" s="387"/>
    </row>
    <row r="34" spans="1:14" ht="15" customHeight="1" x14ac:dyDescent="0.2">
      <c r="A34" s="120" t="s">
        <v>137</v>
      </c>
      <c r="B34" s="121" t="s">
        <v>138</v>
      </c>
      <c r="C34" s="121"/>
      <c r="D34" s="201"/>
      <c r="E34" s="19"/>
      <c r="F34" s="20"/>
      <c r="G34" s="34"/>
      <c r="H34" s="39"/>
      <c r="I34" s="24"/>
      <c r="J34" s="24"/>
      <c r="K34" s="24"/>
      <c r="L34" s="24"/>
      <c r="M34" s="24"/>
      <c r="N34" s="24"/>
    </row>
    <row r="35" spans="1:14" ht="15" customHeight="1" x14ac:dyDescent="0.2">
      <c r="A35" s="86"/>
      <c r="B35" s="55" t="s">
        <v>21</v>
      </c>
      <c r="C35" s="55"/>
      <c r="D35" s="181"/>
      <c r="E35" s="19"/>
      <c r="F35" s="20"/>
      <c r="G35" s="34"/>
      <c r="H35" s="39"/>
      <c r="I35" s="24"/>
      <c r="J35" s="24"/>
      <c r="K35" s="24"/>
      <c r="L35" s="24"/>
      <c r="M35" s="24"/>
      <c r="N35" s="24"/>
    </row>
    <row r="36" spans="1:14" ht="15" customHeight="1" x14ac:dyDescent="0.2">
      <c r="A36" s="98" t="s">
        <v>22</v>
      </c>
      <c r="B36" s="155" t="s">
        <v>23</v>
      </c>
      <c r="C36" s="155"/>
      <c r="D36" s="179"/>
      <c r="E36" s="19"/>
      <c r="F36" s="20"/>
      <c r="G36" s="34"/>
      <c r="H36" s="39"/>
      <c r="I36" s="24"/>
      <c r="J36" s="24"/>
      <c r="K36" s="24"/>
      <c r="L36" s="24"/>
      <c r="M36" s="24"/>
      <c r="N36" s="24"/>
    </row>
    <row r="37" spans="1:14" ht="15" customHeight="1" thickBot="1" x14ac:dyDescent="0.25">
      <c r="A37" s="169"/>
      <c r="B37" s="83" t="s">
        <v>24</v>
      </c>
      <c r="C37" s="83"/>
      <c r="D37" s="182"/>
      <c r="E37" s="20"/>
      <c r="F37" s="20"/>
      <c r="G37" s="34"/>
      <c r="H37" s="39"/>
      <c r="I37" s="24"/>
      <c r="J37" s="24"/>
      <c r="K37" s="24"/>
      <c r="L37" s="24"/>
      <c r="M37" s="24"/>
      <c r="N37" s="24"/>
    </row>
    <row r="38" spans="1:14" x14ac:dyDescent="0.2">
      <c r="A38" s="4"/>
      <c r="B38" s="22"/>
      <c r="C38" s="2"/>
      <c r="E38" s="1"/>
    </row>
    <row r="39" spans="1:14" x14ac:dyDescent="0.2">
      <c r="A39" s="4"/>
      <c r="B39" s="22"/>
      <c r="C39" s="2"/>
      <c r="E39" s="1"/>
    </row>
    <row r="40" spans="1:14" x14ac:dyDescent="0.2">
      <c r="A40" s="4"/>
      <c r="E40" s="1"/>
    </row>
    <row r="41" spans="1:14" x14ac:dyDescent="0.2">
      <c r="A41" s="4"/>
      <c r="E41" s="1"/>
    </row>
    <row r="42" spans="1:14" x14ac:dyDescent="0.2">
      <c r="A42" s="4"/>
      <c r="E42" s="1"/>
    </row>
    <row r="43" spans="1:14" x14ac:dyDescent="0.2">
      <c r="A43" s="4"/>
      <c r="E43" s="1"/>
    </row>
    <row r="44" spans="1:14" x14ac:dyDescent="0.2">
      <c r="A44" s="4"/>
      <c r="E44" s="1"/>
    </row>
    <row r="45" spans="1:14" x14ac:dyDescent="0.2">
      <c r="A45" s="4"/>
      <c r="E45" s="1"/>
    </row>
    <row r="46" spans="1:14" x14ac:dyDescent="0.2">
      <c r="A46" s="4"/>
      <c r="E46" s="1"/>
    </row>
    <row r="47" spans="1:14" x14ac:dyDescent="0.2">
      <c r="A47" s="4"/>
      <c r="E47" s="1"/>
    </row>
    <row r="48" spans="1:14" x14ac:dyDescent="0.2">
      <c r="A48" s="4"/>
      <c r="E48" s="1"/>
    </row>
    <row r="49" spans="1:5" x14ac:dyDescent="0.2">
      <c r="A49" s="4"/>
      <c r="E49" s="1"/>
    </row>
    <row r="50" spans="1:5" x14ac:dyDescent="0.2">
      <c r="A50" s="4"/>
      <c r="E50" s="1"/>
    </row>
    <row r="51" spans="1:5" x14ac:dyDescent="0.2">
      <c r="A51" s="4"/>
      <c r="E51" s="1"/>
    </row>
    <row r="52" spans="1:5" x14ac:dyDescent="0.2">
      <c r="A52" s="4"/>
      <c r="E52" s="1"/>
    </row>
    <row r="53" spans="1:5" x14ac:dyDescent="0.2">
      <c r="A53" s="4"/>
      <c r="E53" s="1"/>
    </row>
    <row r="54" spans="1:5" x14ac:dyDescent="0.2">
      <c r="A54" s="4"/>
      <c r="E54" s="1"/>
    </row>
    <row r="55" spans="1:5" x14ac:dyDescent="0.2">
      <c r="A55" s="4"/>
      <c r="E55" s="1"/>
    </row>
    <row r="56" spans="1:5" x14ac:dyDescent="0.2">
      <c r="A56" s="4"/>
      <c r="E56" s="1"/>
    </row>
    <row r="57" spans="1:5" x14ac:dyDescent="0.2">
      <c r="A57" s="4"/>
      <c r="E57" s="1"/>
    </row>
    <row r="58" spans="1:5" x14ac:dyDescent="0.2">
      <c r="A58" s="4"/>
      <c r="E58" s="1"/>
    </row>
    <row r="59" spans="1:5" x14ac:dyDescent="0.2">
      <c r="A59" s="4"/>
      <c r="E59" s="1"/>
    </row>
    <row r="60" spans="1:5" x14ac:dyDescent="0.2">
      <c r="A60" s="4"/>
      <c r="E60" s="1"/>
    </row>
    <row r="61" spans="1:5" x14ac:dyDescent="0.2">
      <c r="A61" s="4"/>
      <c r="E61" s="1"/>
    </row>
    <row r="62" spans="1:5" x14ac:dyDescent="0.2">
      <c r="A62" s="4"/>
      <c r="E62" s="1"/>
    </row>
    <row r="63" spans="1:5" x14ac:dyDescent="0.2">
      <c r="A63" s="4"/>
      <c r="E63" s="1"/>
    </row>
    <row r="64" spans="1:5" x14ac:dyDescent="0.2">
      <c r="A64" s="4"/>
      <c r="E64" s="1"/>
    </row>
    <row r="65" spans="1:5" x14ac:dyDescent="0.2">
      <c r="A65" s="4"/>
      <c r="E65" s="1"/>
    </row>
    <row r="66" spans="1:5" x14ac:dyDescent="0.2">
      <c r="A66" s="4"/>
      <c r="E66" s="1"/>
    </row>
    <row r="67" spans="1:5" hidden="1" x14ac:dyDescent="0.2">
      <c r="A67" s="4"/>
    </row>
  </sheetData>
  <mergeCells count="1">
    <mergeCell ref="A2:F2"/>
  </mergeCells>
  <phoneticPr fontId="0" type="noConversion"/>
  <pageMargins left="0.19685039370078741" right="0.74803149606299213" top="0.23622047244094491" bottom="0.23622047244094491" header="0.23622047244094491" footer="0.51181102362204722"/>
  <pageSetup scale="75" orientation="landscape" horizontalDpi="4294967294" verticalDpi="4294967294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6"/>
  <sheetViews>
    <sheetView showGridLines="0" zoomScale="90" zoomScaleNormal="90" zoomScalePageLayoutView="90" workbookViewId="0">
      <pane ySplit="2" topLeftCell="A3" activePane="bottomLeft" state="frozen"/>
      <selection sqref="A1:F1"/>
      <selection pane="bottomLeft" activeCell="A8" sqref="A8"/>
    </sheetView>
  </sheetViews>
  <sheetFormatPr baseColWidth="10" defaultColWidth="11.42578125" defaultRowHeight="12.75" x14ac:dyDescent="0.2"/>
  <cols>
    <col min="1" max="1" width="19.42578125" customWidth="1"/>
    <col min="2" max="2" width="75.85546875" customWidth="1"/>
    <col min="3" max="3" width="42.5703125" customWidth="1"/>
    <col min="4" max="4" width="56.85546875" customWidth="1"/>
    <col min="5" max="5" width="8.85546875" customWidth="1"/>
    <col min="6" max="6" width="17.7109375" style="1" customWidth="1"/>
    <col min="7" max="7" width="46" style="33" hidden="1" customWidth="1"/>
    <col min="8" max="8" width="47.42578125" style="41" hidden="1" customWidth="1"/>
    <col min="9" max="9" width="15.42578125" style="278" bestFit="1" customWidth="1"/>
    <col min="10" max="10" width="21" customWidth="1"/>
    <col min="11" max="11" width="18.7109375" customWidth="1"/>
    <col min="12" max="12" width="15.28515625" customWidth="1"/>
  </cols>
  <sheetData>
    <row r="1" spans="1:14" ht="15" customHeight="1" thickBot="1" x14ac:dyDescent="0.25"/>
    <row r="2" spans="1:14" s="24" customFormat="1" ht="18" customHeight="1" thickBot="1" x14ac:dyDescent="0.25">
      <c r="A2" s="647" t="s">
        <v>315</v>
      </c>
      <c r="B2" s="648"/>
      <c r="C2" s="648"/>
      <c r="D2" s="648"/>
      <c r="E2" s="648"/>
      <c r="F2" s="649"/>
      <c r="G2" s="30" t="s">
        <v>196</v>
      </c>
      <c r="H2" s="43" t="s">
        <v>199</v>
      </c>
      <c r="I2" s="395"/>
      <c r="J2" s="6">
        <v>1000000</v>
      </c>
    </row>
    <row r="3" spans="1:14" s="24" customFormat="1" ht="18" customHeight="1" thickBot="1" x14ac:dyDescent="0.25">
      <c r="A3" s="53" t="s">
        <v>7</v>
      </c>
      <c r="B3" s="52" t="s">
        <v>8</v>
      </c>
      <c r="C3" s="53" t="s">
        <v>9</v>
      </c>
      <c r="D3" s="52" t="s">
        <v>10</v>
      </c>
      <c r="E3" s="53" t="s">
        <v>52</v>
      </c>
      <c r="F3" s="53" t="s">
        <v>202</v>
      </c>
      <c r="G3" s="37"/>
      <c r="H3" s="38"/>
      <c r="I3" s="279" t="s">
        <v>357</v>
      </c>
      <c r="J3" s="229" t="s">
        <v>337</v>
      </c>
      <c r="K3" s="174" t="s">
        <v>338</v>
      </c>
      <c r="L3" s="207" t="s">
        <v>339</v>
      </c>
    </row>
    <row r="4" spans="1:14" s="26" customFormat="1" ht="19.5" customHeight="1" x14ac:dyDescent="0.2">
      <c r="A4" s="120" t="s">
        <v>30</v>
      </c>
      <c r="B4" s="233" t="s">
        <v>157</v>
      </c>
      <c r="C4" s="234" t="s">
        <v>49</v>
      </c>
      <c r="D4" s="233" t="s">
        <v>158</v>
      </c>
      <c r="E4" s="235">
        <v>2011</v>
      </c>
      <c r="F4" s="236" t="s">
        <v>219</v>
      </c>
      <c r="G4" s="34"/>
      <c r="H4" s="39"/>
      <c r="I4" s="342">
        <v>33</v>
      </c>
      <c r="J4" s="208">
        <f>I4*J$2</f>
        <v>33000000</v>
      </c>
      <c r="K4" s="206">
        <f>J4*0.65</f>
        <v>21450000</v>
      </c>
      <c r="L4" s="208">
        <f>J4*0.4</f>
        <v>13200000</v>
      </c>
    </row>
    <row r="5" spans="1:14" s="26" customFormat="1" ht="14.25" customHeight="1" x14ac:dyDescent="0.2">
      <c r="A5" s="126"/>
      <c r="B5" s="188" t="s">
        <v>322</v>
      </c>
      <c r="C5" s="358" t="s">
        <v>304</v>
      </c>
      <c r="D5" s="224" t="s">
        <v>257</v>
      </c>
      <c r="E5" s="189">
        <v>2015</v>
      </c>
      <c r="F5" s="253" t="s">
        <v>348</v>
      </c>
      <c r="G5" s="34"/>
      <c r="H5" s="39"/>
      <c r="I5" s="294">
        <v>28.34</v>
      </c>
      <c r="J5" s="206">
        <f>I5*J$2</f>
        <v>28340000</v>
      </c>
      <c r="K5" s="206">
        <f>J5*0.65</f>
        <v>18421000</v>
      </c>
      <c r="L5" s="208">
        <f>J5*0.4</f>
        <v>11336000</v>
      </c>
    </row>
    <row r="6" spans="1:14" s="586" customFormat="1" ht="14.25" customHeight="1" x14ac:dyDescent="0.2">
      <c r="A6" s="628"/>
      <c r="B6" s="580" t="s">
        <v>504</v>
      </c>
      <c r="C6" s="580"/>
      <c r="D6" s="711"/>
      <c r="E6" s="708"/>
      <c r="F6" s="708"/>
      <c r="G6" s="587"/>
      <c r="H6" s="741"/>
      <c r="I6" s="744"/>
      <c r="J6" s="745"/>
      <c r="K6" s="745"/>
      <c r="L6" s="746"/>
    </row>
    <row r="7" spans="1:14" s="586" customFormat="1" ht="14.25" customHeight="1" x14ac:dyDescent="0.2">
      <c r="A7" s="628"/>
      <c r="B7" s="732" t="s">
        <v>506</v>
      </c>
      <c r="C7" s="732" t="s">
        <v>323</v>
      </c>
      <c r="D7" s="707" t="s">
        <v>505</v>
      </c>
      <c r="E7" s="602"/>
      <c r="F7" s="718"/>
      <c r="G7" s="587"/>
      <c r="H7" s="741"/>
      <c r="I7" s="744"/>
      <c r="J7" s="745"/>
      <c r="K7" s="745"/>
      <c r="L7" s="746"/>
    </row>
    <row r="8" spans="1:14" s="586" customFormat="1" ht="14.25" customHeight="1" x14ac:dyDescent="0.2">
      <c r="A8" s="615"/>
      <c r="B8" s="580" t="s">
        <v>507</v>
      </c>
      <c r="C8" s="580" t="s">
        <v>323</v>
      </c>
      <c r="D8" s="580" t="s">
        <v>508</v>
      </c>
      <c r="E8" s="602"/>
      <c r="F8" s="718"/>
      <c r="G8" s="587"/>
      <c r="H8" s="741"/>
      <c r="I8" s="744"/>
      <c r="J8" s="745"/>
      <c r="K8" s="745"/>
      <c r="L8" s="746"/>
    </row>
    <row r="9" spans="1:14" s="585" customFormat="1" ht="14.25" customHeight="1" x14ac:dyDescent="0.2">
      <c r="A9" s="615"/>
      <c r="B9" s="578" t="s">
        <v>383</v>
      </c>
      <c r="C9" s="578" t="s">
        <v>384</v>
      </c>
      <c r="D9" s="578" t="s">
        <v>385</v>
      </c>
      <c r="E9" s="600">
        <v>2001</v>
      </c>
      <c r="F9" s="599" t="s">
        <v>386</v>
      </c>
      <c r="G9" s="589"/>
      <c r="H9" s="590"/>
      <c r="I9" s="273"/>
      <c r="J9" s="607"/>
      <c r="K9" s="607"/>
      <c r="L9" s="208"/>
    </row>
    <row r="10" spans="1:14" s="585" customFormat="1" ht="14.25" customHeight="1" x14ac:dyDescent="0.2">
      <c r="A10" s="615"/>
      <c r="B10" s="578" t="s">
        <v>160</v>
      </c>
      <c r="C10" s="578" t="s">
        <v>516</v>
      </c>
      <c r="D10" s="578" t="s">
        <v>302</v>
      </c>
      <c r="E10" s="600">
        <v>2006</v>
      </c>
      <c r="F10" s="599" t="s">
        <v>220</v>
      </c>
      <c r="G10" s="589"/>
      <c r="H10" s="590"/>
      <c r="I10" s="273"/>
      <c r="J10" s="607"/>
      <c r="K10" s="607"/>
      <c r="L10" s="208"/>
    </row>
    <row r="11" spans="1:14" s="585" customFormat="1" ht="14.25" customHeight="1" x14ac:dyDescent="0.2">
      <c r="A11" s="615"/>
      <c r="B11" s="578" t="s">
        <v>387</v>
      </c>
      <c r="C11" s="578" t="s">
        <v>517</v>
      </c>
      <c r="D11" s="578" t="s">
        <v>389</v>
      </c>
      <c r="E11" s="600">
        <v>2013</v>
      </c>
      <c r="F11" s="599" t="s">
        <v>390</v>
      </c>
      <c r="G11" s="589"/>
      <c r="H11" s="590"/>
      <c r="I11" s="273"/>
      <c r="J11" s="607"/>
      <c r="K11" s="607"/>
      <c r="L11" s="208"/>
    </row>
    <row r="12" spans="1:14" s="585" customFormat="1" ht="14.25" customHeight="1" x14ac:dyDescent="0.2">
      <c r="A12" s="615"/>
      <c r="B12" s="580" t="s">
        <v>509</v>
      </c>
      <c r="C12" s="580" t="s">
        <v>323</v>
      </c>
      <c r="D12" s="580" t="s">
        <v>510</v>
      </c>
      <c r="E12" s="602"/>
      <c r="F12" s="601"/>
      <c r="G12" s="589"/>
      <c r="H12" s="590"/>
      <c r="I12" s="273"/>
      <c r="J12" s="607"/>
      <c r="K12" s="607"/>
      <c r="L12" s="208"/>
    </row>
    <row r="13" spans="1:14" s="585" customFormat="1" ht="14.25" customHeight="1" x14ac:dyDescent="0.2">
      <c r="A13" s="615"/>
      <c r="B13" s="580" t="s">
        <v>511</v>
      </c>
      <c r="C13" s="580" t="s">
        <v>512</v>
      </c>
      <c r="D13" s="580" t="s">
        <v>513</v>
      </c>
      <c r="E13" s="602">
        <v>2012</v>
      </c>
      <c r="F13" s="602" t="s">
        <v>514</v>
      </c>
      <c r="G13" s="589"/>
      <c r="H13" s="590"/>
      <c r="I13" s="273"/>
      <c r="J13" s="607"/>
      <c r="K13" s="607"/>
      <c r="L13" s="208"/>
    </row>
    <row r="14" spans="1:14" s="585" customFormat="1" ht="14.25" customHeight="1" x14ac:dyDescent="0.2">
      <c r="A14" s="615"/>
      <c r="B14" s="580" t="s">
        <v>515</v>
      </c>
      <c r="C14" s="580" t="s">
        <v>323</v>
      </c>
      <c r="D14" s="580" t="s">
        <v>293</v>
      </c>
      <c r="E14" s="602"/>
      <c r="F14" s="602"/>
      <c r="G14" s="589"/>
      <c r="H14" s="590"/>
      <c r="I14" s="273"/>
      <c r="J14" s="607"/>
      <c r="K14" s="607"/>
      <c r="L14" s="208"/>
    </row>
    <row r="15" spans="1:14" ht="14.25" customHeight="1" x14ac:dyDescent="0.2">
      <c r="A15" s="98" t="s">
        <v>56</v>
      </c>
      <c r="B15" s="155" t="s">
        <v>98</v>
      </c>
      <c r="C15" s="104" t="s">
        <v>12</v>
      </c>
      <c r="D15" s="155" t="s">
        <v>99</v>
      </c>
      <c r="E15" s="192">
        <v>2011</v>
      </c>
      <c r="F15" s="81" t="s">
        <v>221</v>
      </c>
      <c r="G15" s="326"/>
      <c r="H15" s="327"/>
      <c r="I15" s="64">
        <v>34.49</v>
      </c>
      <c r="J15" s="396">
        <f>I15*J$2</f>
        <v>34490000</v>
      </c>
      <c r="K15" s="172">
        <f>J15*0.65</f>
        <v>22418500</v>
      </c>
      <c r="L15" s="267">
        <f>J15*0.4</f>
        <v>13796000</v>
      </c>
      <c r="M15" s="301"/>
      <c r="N15" s="231"/>
    </row>
    <row r="16" spans="1:14" ht="14.25" customHeight="1" x14ac:dyDescent="0.2">
      <c r="A16" s="99"/>
      <c r="B16" s="158" t="s">
        <v>58</v>
      </c>
      <c r="C16" s="100"/>
      <c r="D16" s="158"/>
      <c r="E16" s="102"/>
      <c r="F16" s="102"/>
      <c r="G16" s="326"/>
      <c r="H16" s="327"/>
      <c r="I16" s="361"/>
      <c r="J16" s="152"/>
      <c r="K16" s="356"/>
      <c r="L16" s="296"/>
      <c r="M16" s="301"/>
      <c r="N16" s="231"/>
    </row>
    <row r="17" spans="1:13" ht="14.25" customHeight="1" x14ac:dyDescent="0.2">
      <c r="A17" s="86" t="s">
        <v>57</v>
      </c>
      <c r="B17" s="55" t="s">
        <v>100</v>
      </c>
      <c r="C17" s="72" t="s">
        <v>12</v>
      </c>
      <c r="D17" s="55" t="s">
        <v>101</v>
      </c>
      <c r="E17" s="185">
        <v>2011</v>
      </c>
      <c r="F17" s="96" t="s">
        <v>222</v>
      </c>
      <c r="G17" s="34"/>
      <c r="H17" s="39"/>
      <c r="I17" s="300">
        <v>30.7</v>
      </c>
      <c r="J17" s="127">
        <f t="shared" ref="J17:J30" si="0">I17*J$2</f>
        <v>30700000</v>
      </c>
      <c r="K17" s="206">
        <f t="shared" ref="K17:K30" si="1">J17*0.65</f>
        <v>19955000</v>
      </c>
      <c r="L17" s="129">
        <f t="shared" ref="L17:L30" si="2">J17*0.4</f>
        <v>12280000</v>
      </c>
      <c r="M17" s="77"/>
    </row>
    <row r="18" spans="1:13" ht="14.25" customHeight="1" x14ac:dyDescent="0.2">
      <c r="A18" s="98" t="s">
        <v>32</v>
      </c>
      <c r="B18" s="155" t="s">
        <v>116</v>
      </c>
      <c r="C18" s="104" t="s">
        <v>26</v>
      </c>
      <c r="D18" s="155" t="s">
        <v>91</v>
      </c>
      <c r="E18" s="192">
        <v>2011</v>
      </c>
      <c r="F18" s="192" t="s">
        <v>223</v>
      </c>
      <c r="G18" s="34" t="s">
        <v>197</v>
      </c>
      <c r="H18" s="39" t="s">
        <v>200</v>
      </c>
      <c r="I18" s="282">
        <v>31.9</v>
      </c>
      <c r="J18" s="362">
        <f t="shared" si="0"/>
        <v>31900000</v>
      </c>
      <c r="K18" s="170">
        <f t="shared" si="1"/>
        <v>20735000</v>
      </c>
      <c r="L18" s="170">
        <f t="shared" si="2"/>
        <v>12760000</v>
      </c>
    </row>
    <row r="19" spans="1:13" ht="14.25" customHeight="1" x14ac:dyDescent="0.2">
      <c r="A19" s="99"/>
      <c r="B19" s="212" t="s">
        <v>106</v>
      </c>
      <c r="C19" s="100" t="s">
        <v>107</v>
      </c>
      <c r="D19" s="101"/>
      <c r="E19" s="197"/>
      <c r="F19" s="195"/>
      <c r="G19" s="34"/>
      <c r="H19" s="39"/>
      <c r="I19" s="306"/>
      <c r="J19" s="206"/>
      <c r="K19" s="206"/>
      <c r="L19" s="208"/>
    </row>
    <row r="20" spans="1:13" ht="14.25" customHeight="1" x14ac:dyDescent="0.2">
      <c r="A20" s="86" t="s">
        <v>109</v>
      </c>
      <c r="B20" s="186" t="s">
        <v>110</v>
      </c>
      <c r="C20" s="72" t="s">
        <v>15</v>
      </c>
      <c r="D20" s="55" t="s">
        <v>111</v>
      </c>
      <c r="E20" s="96">
        <v>2011</v>
      </c>
      <c r="F20" s="96" t="s">
        <v>224</v>
      </c>
      <c r="G20" s="34"/>
      <c r="H20" s="39"/>
      <c r="I20" s="306">
        <v>27.3</v>
      </c>
      <c r="J20" s="127">
        <f t="shared" si="0"/>
        <v>27300000</v>
      </c>
      <c r="K20" s="206">
        <f t="shared" si="1"/>
        <v>17745000</v>
      </c>
      <c r="L20" s="129">
        <f t="shared" si="2"/>
        <v>10920000</v>
      </c>
    </row>
    <row r="21" spans="1:13" ht="14.25" customHeight="1" x14ac:dyDescent="0.2">
      <c r="A21" s="98" t="s">
        <v>27</v>
      </c>
      <c r="B21" s="155" t="s">
        <v>108</v>
      </c>
      <c r="C21" s="104" t="s">
        <v>28</v>
      </c>
      <c r="D21" s="155" t="s">
        <v>1</v>
      </c>
      <c r="E21" s="106">
        <v>2011</v>
      </c>
      <c r="F21" s="106" t="s">
        <v>227</v>
      </c>
      <c r="G21" s="34"/>
      <c r="H21" s="39"/>
      <c r="I21" s="306">
        <v>32</v>
      </c>
      <c r="J21" s="127">
        <f t="shared" si="0"/>
        <v>32000000</v>
      </c>
      <c r="K21" s="128">
        <f t="shared" si="1"/>
        <v>20800000</v>
      </c>
      <c r="L21" s="129">
        <f t="shared" si="2"/>
        <v>12800000</v>
      </c>
    </row>
    <row r="22" spans="1:13" ht="14.25" customHeight="1" x14ac:dyDescent="0.2">
      <c r="A22" s="86" t="s">
        <v>34</v>
      </c>
      <c r="B22" s="186" t="s">
        <v>273</v>
      </c>
      <c r="C22" s="103" t="s">
        <v>274</v>
      </c>
      <c r="D22" s="186" t="s">
        <v>275</v>
      </c>
      <c r="E22" s="185">
        <v>2002</v>
      </c>
      <c r="F22" s="184" t="s">
        <v>278</v>
      </c>
      <c r="G22" s="34"/>
      <c r="H22" s="39"/>
      <c r="I22" s="300">
        <v>16</v>
      </c>
      <c r="J22" s="127">
        <f t="shared" si="0"/>
        <v>16000000</v>
      </c>
      <c r="K22" s="128">
        <f t="shared" si="1"/>
        <v>10400000</v>
      </c>
      <c r="L22" s="129">
        <f t="shared" si="2"/>
        <v>6400000</v>
      </c>
    </row>
    <row r="23" spans="1:13" ht="14.25" customHeight="1" x14ac:dyDescent="0.2">
      <c r="A23" s="86"/>
      <c r="B23" s="237" t="s">
        <v>276</v>
      </c>
      <c r="C23" s="191" t="s">
        <v>274</v>
      </c>
      <c r="D23" s="238" t="s">
        <v>277</v>
      </c>
      <c r="E23" s="192">
        <v>2000</v>
      </c>
      <c r="F23" s="193" t="s">
        <v>280</v>
      </c>
      <c r="G23" s="34"/>
      <c r="H23" s="39"/>
      <c r="I23" s="300">
        <v>11.37</v>
      </c>
      <c r="J23" s="127">
        <f t="shared" si="0"/>
        <v>11370000</v>
      </c>
      <c r="K23" s="128">
        <f t="shared" si="1"/>
        <v>7390500</v>
      </c>
      <c r="L23" s="129">
        <f t="shared" si="2"/>
        <v>4548000</v>
      </c>
    </row>
    <row r="24" spans="1:13" ht="14.25" customHeight="1" x14ac:dyDescent="0.2">
      <c r="A24" s="86"/>
      <c r="B24" s="223" t="s">
        <v>282</v>
      </c>
      <c r="C24" s="188" t="s">
        <v>274</v>
      </c>
      <c r="D24" s="224" t="s">
        <v>279</v>
      </c>
      <c r="E24" s="189">
        <v>2012</v>
      </c>
      <c r="F24" s="190" t="s">
        <v>281</v>
      </c>
      <c r="G24" s="74"/>
      <c r="H24" s="58"/>
      <c r="I24" s="281">
        <v>16.59</v>
      </c>
      <c r="J24" s="127">
        <f t="shared" si="0"/>
        <v>16590000</v>
      </c>
      <c r="K24" s="206">
        <f t="shared" si="1"/>
        <v>10783500</v>
      </c>
      <c r="L24" s="129">
        <f t="shared" si="2"/>
        <v>6636000</v>
      </c>
    </row>
    <row r="25" spans="1:13" s="12" customFormat="1" ht="14.25" customHeight="1" x14ac:dyDescent="0.2">
      <c r="A25" s="86"/>
      <c r="B25" s="55" t="s">
        <v>161</v>
      </c>
      <c r="C25" s="72" t="s">
        <v>18</v>
      </c>
      <c r="D25" s="55"/>
      <c r="E25" s="96"/>
      <c r="F25" s="264" t="s">
        <v>237</v>
      </c>
      <c r="G25" s="587"/>
      <c r="H25" s="741"/>
      <c r="I25" s="742">
        <v>16.260000000000002</v>
      </c>
      <c r="J25" s="743">
        <f t="shared" si="0"/>
        <v>16260000.000000002</v>
      </c>
      <c r="K25" s="686">
        <f t="shared" si="1"/>
        <v>10569000.000000002</v>
      </c>
      <c r="L25" s="687">
        <f t="shared" si="2"/>
        <v>6504000.0000000009</v>
      </c>
    </row>
    <row r="26" spans="1:13" ht="29.25" customHeight="1" x14ac:dyDescent="0.2">
      <c r="A26" s="108" t="s">
        <v>19</v>
      </c>
      <c r="B26" s="220" t="s">
        <v>132</v>
      </c>
      <c r="C26" s="219" t="s">
        <v>20</v>
      </c>
      <c r="D26" s="220" t="s">
        <v>133</v>
      </c>
      <c r="E26" s="221">
        <v>2011</v>
      </c>
      <c r="F26" s="221" t="s">
        <v>225</v>
      </c>
      <c r="G26" s="375"/>
      <c r="H26" s="376"/>
      <c r="I26" s="377">
        <v>21.04</v>
      </c>
      <c r="J26" s="378">
        <f t="shared" si="0"/>
        <v>21040000</v>
      </c>
      <c r="K26" s="366">
        <f t="shared" si="1"/>
        <v>13676000</v>
      </c>
      <c r="L26" s="379">
        <f t="shared" si="2"/>
        <v>8416000</v>
      </c>
    </row>
    <row r="27" spans="1:13" ht="14.25" customHeight="1" x14ac:dyDescent="0.2">
      <c r="A27" s="98" t="s">
        <v>0</v>
      </c>
      <c r="B27" s="216" t="s">
        <v>184</v>
      </c>
      <c r="C27" s="104" t="s">
        <v>12</v>
      </c>
      <c r="D27" s="226" t="s">
        <v>185</v>
      </c>
      <c r="E27" s="192">
        <v>2011</v>
      </c>
      <c r="F27" s="106" t="s">
        <v>226</v>
      </c>
      <c r="G27" s="34"/>
      <c r="H27" s="39"/>
      <c r="I27" s="300">
        <v>23</v>
      </c>
      <c r="J27" s="127">
        <f t="shared" si="0"/>
        <v>23000000</v>
      </c>
      <c r="K27" s="128">
        <f t="shared" si="1"/>
        <v>14950000</v>
      </c>
      <c r="L27" s="129">
        <f t="shared" si="2"/>
        <v>9200000</v>
      </c>
    </row>
    <row r="28" spans="1:13" ht="14.25" customHeight="1" x14ac:dyDescent="0.2">
      <c r="A28" s="166" t="s">
        <v>71</v>
      </c>
      <c r="B28" s="163" t="s">
        <v>68</v>
      </c>
      <c r="C28" s="88" t="s">
        <v>17</v>
      </c>
      <c r="D28" s="146" t="s">
        <v>72</v>
      </c>
      <c r="E28" s="93">
        <v>1999</v>
      </c>
      <c r="F28" s="93" t="s">
        <v>208</v>
      </c>
      <c r="G28" s="34"/>
      <c r="H28" s="39"/>
      <c r="I28" s="300">
        <v>20</v>
      </c>
      <c r="J28" s="127">
        <f t="shared" si="0"/>
        <v>20000000</v>
      </c>
      <c r="K28" s="206">
        <f t="shared" si="1"/>
        <v>13000000</v>
      </c>
      <c r="L28" s="129">
        <f t="shared" si="2"/>
        <v>8000000</v>
      </c>
    </row>
    <row r="29" spans="1:13" ht="14.25" customHeight="1" x14ac:dyDescent="0.2">
      <c r="A29" s="166" t="s">
        <v>69</v>
      </c>
      <c r="B29" s="55" t="s">
        <v>195</v>
      </c>
      <c r="C29" s="72"/>
      <c r="D29" s="55"/>
      <c r="E29" s="96"/>
      <c r="F29" s="96" t="s">
        <v>209</v>
      </c>
      <c r="G29" s="34"/>
      <c r="H29" s="39"/>
      <c r="I29" s="300">
        <v>10.9</v>
      </c>
      <c r="J29" s="127">
        <f t="shared" si="0"/>
        <v>10900000</v>
      </c>
      <c r="K29" s="206">
        <f t="shared" si="1"/>
        <v>7085000</v>
      </c>
      <c r="L29" s="129">
        <f t="shared" si="2"/>
        <v>4360000</v>
      </c>
    </row>
    <row r="30" spans="1:13" ht="14.25" customHeight="1" x14ac:dyDescent="0.2">
      <c r="A30" s="99"/>
      <c r="B30" s="163" t="s">
        <v>70</v>
      </c>
      <c r="C30" s="88" t="s">
        <v>12</v>
      </c>
      <c r="D30" s="146" t="s">
        <v>73</v>
      </c>
      <c r="E30" s="69"/>
      <c r="F30" s="93" t="s">
        <v>210</v>
      </c>
      <c r="G30" s="34"/>
      <c r="H30" s="39"/>
      <c r="I30" s="306">
        <v>11.1</v>
      </c>
      <c r="J30" s="127">
        <f t="shared" si="0"/>
        <v>11100000</v>
      </c>
      <c r="K30" s="206">
        <f t="shared" si="1"/>
        <v>7215000</v>
      </c>
      <c r="L30" s="129">
        <f t="shared" si="2"/>
        <v>4440000</v>
      </c>
    </row>
    <row r="31" spans="1:13" ht="14.25" customHeight="1" thickBot="1" x14ac:dyDescent="0.25">
      <c r="A31" s="86" t="s">
        <v>29</v>
      </c>
      <c r="B31" s="266" t="s">
        <v>363</v>
      </c>
      <c r="C31" s="211"/>
      <c r="D31" s="389"/>
      <c r="E31" s="390"/>
      <c r="F31" s="391"/>
      <c r="G31" s="392"/>
      <c r="H31" s="393"/>
      <c r="I31" s="394"/>
      <c r="J31" s="143"/>
      <c r="K31" s="173"/>
      <c r="L31" s="145"/>
    </row>
    <row r="32" spans="1:13" ht="14.25" customHeight="1" x14ac:dyDescent="0.2">
      <c r="A32" s="120" t="s">
        <v>137</v>
      </c>
      <c r="B32" s="121" t="s">
        <v>138</v>
      </c>
      <c r="C32" s="201"/>
      <c r="D32" s="19"/>
      <c r="E32" s="20"/>
      <c r="F32" s="20"/>
      <c r="G32" s="34"/>
      <c r="H32" s="39"/>
      <c r="I32" s="282"/>
      <c r="J32" s="24"/>
      <c r="K32" s="24"/>
      <c r="L32" s="24"/>
    </row>
    <row r="33" spans="1:12" ht="14.25" customHeight="1" x14ac:dyDescent="0.2">
      <c r="A33" s="86"/>
      <c r="B33" s="55" t="s">
        <v>21</v>
      </c>
      <c r="C33" s="181"/>
      <c r="D33" s="19"/>
      <c r="E33" s="19"/>
      <c r="F33" s="20"/>
      <c r="G33" s="34"/>
      <c r="H33" s="39"/>
      <c r="I33" s="282"/>
      <c r="J33" s="24"/>
      <c r="K33" s="24"/>
      <c r="L33" s="24"/>
    </row>
    <row r="34" spans="1:12" ht="14.25" customHeight="1" x14ac:dyDescent="0.2">
      <c r="A34" s="98" t="s">
        <v>22</v>
      </c>
      <c r="B34" s="155" t="s">
        <v>23</v>
      </c>
      <c r="C34" s="179"/>
      <c r="D34" s="19"/>
      <c r="E34" s="19"/>
      <c r="F34" s="20"/>
      <c r="G34" s="34"/>
      <c r="H34" s="39"/>
      <c r="I34" s="282"/>
      <c r="J34" s="24"/>
      <c r="K34" s="24"/>
      <c r="L34" s="24"/>
    </row>
    <row r="35" spans="1:12" ht="14.25" customHeight="1" thickBot="1" x14ac:dyDescent="0.25">
      <c r="A35" s="169"/>
      <c r="B35" s="83" t="s">
        <v>24</v>
      </c>
      <c r="C35" s="182"/>
      <c r="D35" s="19"/>
      <c r="E35" s="20"/>
      <c r="F35" s="20"/>
      <c r="G35" s="34"/>
      <c r="H35" s="39"/>
      <c r="I35" s="282"/>
      <c r="J35" s="24"/>
      <c r="K35" s="24"/>
      <c r="L35" s="24"/>
    </row>
    <row r="36" spans="1:12" x14ac:dyDescent="0.2">
      <c r="A36" s="4"/>
      <c r="B36" s="22"/>
      <c r="C36" s="2"/>
      <c r="E36" s="1"/>
    </row>
    <row r="37" spans="1:12" x14ac:dyDescent="0.2">
      <c r="A37" s="4"/>
      <c r="B37" s="22"/>
      <c r="C37" s="2"/>
      <c r="E37" s="1"/>
    </row>
    <row r="38" spans="1:12" x14ac:dyDescent="0.2">
      <c r="A38" s="4"/>
      <c r="E38" s="1"/>
    </row>
    <row r="39" spans="1:12" x14ac:dyDescent="0.2">
      <c r="A39" s="4"/>
      <c r="E39" s="1"/>
    </row>
    <row r="40" spans="1:12" x14ac:dyDescent="0.2">
      <c r="A40" s="4"/>
      <c r="E40" s="1"/>
    </row>
    <row r="41" spans="1:12" x14ac:dyDescent="0.2">
      <c r="A41" s="4"/>
      <c r="E41" s="1"/>
    </row>
    <row r="42" spans="1:12" x14ac:dyDescent="0.2">
      <c r="A42" s="4"/>
      <c r="E42" s="1"/>
    </row>
    <row r="43" spans="1:12" x14ac:dyDescent="0.2">
      <c r="A43" s="4"/>
      <c r="E43" s="1"/>
    </row>
    <row r="44" spans="1:12" x14ac:dyDescent="0.2">
      <c r="A44" s="4"/>
      <c r="E44" s="1"/>
    </row>
    <row r="45" spans="1:12" x14ac:dyDescent="0.2">
      <c r="A45" s="4"/>
      <c r="E45" s="1"/>
    </row>
    <row r="46" spans="1:12" x14ac:dyDescent="0.2">
      <c r="A46" s="4"/>
      <c r="E46" s="1"/>
    </row>
    <row r="47" spans="1:12" x14ac:dyDescent="0.2">
      <c r="A47" s="4"/>
      <c r="E47" s="1"/>
    </row>
    <row r="48" spans="1:12" x14ac:dyDescent="0.2">
      <c r="A48" s="4"/>
      <c r="E48" s="1"/>
    </row>
    <row r="49" spans="1:5" x14ac:dyDescent="0.2">
      <c r="A49" s="4"/>
      <c r="E49" s="1"/>
    </row>
    <row r="50" spans="1:5" x14ac:dyDescent="0.2">
      <c r="A50" s="4"/>
      <c r="E50" s="1"/>
    </row>
    <row r="51" spans="1:5" x14ac:dyDescent="0.2">
      <c r="A51" s="4"/>
      <c r="E51" s="1"/>
    </row>
    <row r="52" spans="1:5" x14ac:dyDescent="0.2">
      <c r="A52" s="4"/>
      <c r="E52" s="1"/>
    </row>
    <row r="53" spans="1:5" x14ac:dyDescent="0.2">
      <c r="A53" s="4"/>
      <c r="E53" s="1"/>
    </row>
    <row r="54" spans="1:5" x14ac:dyDescent="0.2">
      <c r="A54" s="4"/>
      <c r="E54" s="1"/>
    </row>
    <row r="55" spans="1:5" x14ac:dyDescent="0.2">
      <c r="A55" s="4"/>
      <c r="E55" s="1"/>
    </row>
    <row r="56" spans="1:5" x14ac:dyDescent="0.2">
      <c r="A56" s="4"/>
      <c r="E56" s="1"/>
    </row>
    <row r="57" spans="1:5" x14ac:dyDescent="0.2">
      <c r="A57" s="4"/>
      <c r="E57" s="1"/>
    </row>
    <row r="58" spans="1:5" x14ac:dyDescent="0.2">
      <c r="A58" s="4"/>
      <c r="E58" s="1"/>
    </row>
    <row r="59" spans="1:5" x14ac:dyDescent="0.2">
      <c r="A59" s="4"/>
      <c r="E59" s="1"/>
    </row>
    <row r="60" spans="1:5" x14ac:dyDescent="0.2">
      <c r="A60" s="4"/>
      <c r="E60" s="1"/>
    </row>
    <row r="61" spans="1:5" x14ac:dyDescent="0.2">
      <c r="A61" s="4"/>
      <c r="E61" s="1"/>
    </row>
    <row r="62" spans="1:5" x14ac:dyDescent="0.2">
      <c r="A62" s="4"/>
      <c r="E62" s="1"/>
    </row>
    <row r="63" spans="1:5" x14ac:dyDescent="0.2">
      <c r="A63" s="4"/>
      <c r="E63" s="1"/>
    </row>
    <row r="64" spans="1:5" x14ac:dyDescent="0.2">
      <c r="A64" s="4"/>
      <c r="E64" s="1"/>
    </row>
    <row r="65" spans="1:5" x14ac:dyDescent="0.2">
      <c r="A65" s="4"/>
      <c r="E65" s="1"/>
    </row>
    <row r="66" spans="1:5" hidden="1" x14ac:dyDescent="0.2">
      <c r="A66" s="4"/>
    </row>
  </sheetData>
  <mergeCells count="1">
    <mergeCell ref="A2:F2"/>
  </mergeCells>
  <phoneticPr fontId="0" type="noConversion"/>
  <pageMargins left="3.937007874015748E-2" right="0.74803149606299213" top="0.98425196850393704" bottom="0.27559055118110237" header="0" footer="0.27559055118110237"/>
  <pageSetup scale="75" orientation="landscape" blackAndWhite="1" horizontalDpi="4294967294" verticalDpi="4294967294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5"/>
  <sheetViews>
    <sheetView showGridLines="0" zoomScale="90" zoomScaleNormal="90" zoomScalePageLayoutView="90" workbookViewId="0">
      <pane ySplit="2" topLeftCell="A3" activePane="bottomLeft" state="frozen"/>
      <selection sqref="A1:F1"/>
      <selection pane="bottomLeft" activeCell="B8" sqref="B8"/>
    </sheetView>
  </sheetViews>
  <sheetFormatPr baseColWidth="10" defaultColWidth="11.42578125" defaultRowHeight="12.75" x14ac:dyDescent="0.2"/>
  <cols>
    <col min="1" max="1" width="20.7109375" customWidth="1"/>
    <col min="2" max="2" width="72.85546875" customWidth="1"/>
    <col min="3" max="3" width="32.140625" customWidth="1"/>
    <col min="4" max="4" width="61.28515625" customWidth="1"/>
    <col min="5" max="5" width="10" customWidth="1"/>
    <col min="6" max="6" width="21" style="1" customWidth="1"/>
    <col min="7" max="7" width="28.7109375" style="33" hidden="1" customWidth="1"/>
    <col min="8" max="8" width="25.140625" style="41" hidden="1" customWidth="1"/>
    <col min="9" max="9" width="11.42578125" hidden="1" customWidth="1"/>
    <col min="10" max="10" width="15.42578125" bestFit="1" customWidth="1"/>
    <col min="11" max="11" width="20.85546875" style="278" bestFit="1" customWidth="1"/>
    <col min="12" max="12" width="19.28515625" style="278" bestFit="1" customWidth="1"/>
    <col min="13" max="13" width="14.85546875" style="278" bestFit="1" customWidth="1"/>
  </cols>
  <sheetData>
    <row r="1" spans="1:17" ht="15.75" customHeight="1" thickBot="1" x14ac:dyDescent="0.25">
      <c r="A1" s="24"/>
      <c r="B1" s="24"/>
      <c r="C1" s="24"/>
      <c r="D1" s="24"/>
      <c r="E1" s="24"/>
      <c r="F1" s="8"/>
      <c r="G1" s="34"/>
      <c r="H1" s="39"/>
      <c r="I1" s="24"/>
      <c r="J1" s="24"/>
      <c r="K1" s="282"/>
      <c r="L1" s="282"/>
      <c r="M1" s="282"/>
    </row>
    <row r="2" spans="1:17" s="24" customFormat="1" ht="20.100000000000001" customHeight="1" thickBot="1" x14ac:dyDescent="0.25">
      <c r="A2" s="650" t="s">
        <v>314</v>
      </c>
      <c r="B2" s="651"/>
      <c r="C2" s="651"/>
      <c r="D2" s="651"/>
      <c r="E2" s="651"/>
      <c r="F2" s="652"/>
      <c r="G2" s="46" t="s">
        <v>196</v>
      </c>
      <c r="H2" s="334" t="s">
        <v>199</v>
      </c>
      <c r="I2" s="241"/>
      <c r="J2" s="344"/>
      <c r="K2" s="310">
        <v>1000000</v>
      </c>
      <c r="L2" s="310"/>
      <c r="M2" s="335"/>
    </row>
    <row r="3" spans="1:17" s="8" customFormat="1" ht="18" customHeight="1" thickBot="1" x14ac:dyDescent="0.25">
      <c r="A3" s="53" t="s">
        <v>7</v>
      </c>
      <c r="B3" s="272" t="s">
        <v>8</v>
      </c>
      <c r="C3" s="272" t="s">
        <v>9</v>
      </c>
      <c r="D3" s="271" t="s">
        <v>10</v>
      </c>
      <c r="E3" s="53" t="s">
        <v>52</v>
      </c>
      <c r="F3" s="272" t="s">
        <v>202</v>
      </c>
      <c r="G3" s="65"/>
      <c r="H3" s="66"/>
      <c r="I3" s="333"/>
      <c r="J3" s="337" t="s">
        <v>357</v>
      </c>
      <c r="K3" s="346" t="s">
        <v>337</v>
      </c>
      <c r="L3" s="292" t="s">
        <v>338</v>
      </c>
      <c r="M3" s="290" t="s">
        <v>339</v>
      </c>
    </row>
    <row r="4" spans="1:17" s="2" customFormat="1" ht="16.5" customHeight="1" x14ac:dyDescent="0.2">
      <c r="A4" s="86" t="s">
        <v>30</v>
      </c>
      <c r="B4" s="357" t="s">
        <v>157</v>
      </c>
      <c r="C4" s="212" t="s">
        <v>49</v>
      </c>
      <c r="D4" s="194" t="s">
        <v>158</v>
      </c>
      <c r="E4" s="195">
        <v>2011</v>
      </c>
      <c r="F4" s="348" t="s">
        <v>219</v>
      </c>
      <c r="G4" s="339"/>
      <c r="H4" s="340"/>
      <c r="I4" s="341"/>
      <c r="J4" s="342">
        <v>33</v>
      </c>
      <c r="K4" s="208">
        <f>J4*K$2</f>
        <v>33000000</v>
      </c>
      <c r="L4" s="206">
        <f>K4*0.65</f>
        <v>21450000</v>
      </c>
      <c r="M4" s="208">
        <f>K4*0.4</f>
        <v>13200000</v>
      </c>
    </row>
    <row r="5" spans="1:17" s="2" customFormat="1" ht="14.25" customHeight="1" x14ac:dyDescent="0.2">
      <c r="A5" s="90"/>
      <c r="B5" s="358" t="s">
        <v>322</v>
      </c>
      <c r="C5" s="224" t="s">
        <v>304</v>
      </c>
      <c r="D5" s="188" t="s">
        <v>257</v>
      </c>
      <c r="E5" s="189">
        <v>2015</v>
      </c>
      <c r="F5" s="349" t="s">
        <v>348</v>
      </c>
      <c r="G5" s="326"/>
      <c r="H5" s="327"/>
      <c r="I5" s="343"/>
      <c r="J5" s="294">
        <v>28.34</v>
      </c>
      <c r="K5" s="206">
        <f>J5*K$2</f>
        <v>28340000</v>
      </c>
      <c r="L5" s="206">
        <f>K5*0.65</f>
        <v>18421000</v>
      </c>
      <c r="M5" s="208">
        <f>K5*0.4</f>
        <v>11336000</v>
      </c>
    </row>
    <row r="6" spans="1:17" s="12" customFormat="1" ht="15" customHeight="1" x14ac:dyDescent="0.2">
      <c r="A6" s="605"/>
      <c r="B6" s="580" t="s">
        <v>504</v>
      </c>
      <c r="C6" s="580"/>
      <c r="D6" s="711" t="s">
        <v>505</v>
      </c>
      <c r="E6" s="708"/>
      <c r="F6" s="708"/>
      <c r="G6" s="712"/>
      <c r="H6" s="713"/>
      <c r="I6" s="714"/>
      <c r="J6" s="715" t="s">
        <v>340</v>
      </c>
      <c r="K6" s="716"/>
      <c r="L6" s="716"/>
      <c r="M6" s="717"/>
    </row>
    <row r="7" spans="1:17" s="12" customFormat="1" ht="15" customHeight="1" x14ac:dyDescent="0.2">
      <c r="A7" s="605"/>
      <c r="B7" s="732" t="s">
        <v>506</v>
      </c>
      <c r="C7" s="747" t="s">
        <v>323</v>
      </c>
      <c r="D7" s="580"/>
      <c r="E7" s="602"/>
      <c r="F7" s="718"/>
      <c r="G7" s="712"/>
      <c r="H7" s="713"/>
      <c r="I7" s="714"/>
      <c r="J7" s="715"/>
      <c r="K7" s="716"/>
      <c r="L7" s="716"/>
      <c r="M7" s="717"/>
    </row>
    <row r="8" spans="1:17" s="12" customFormat="1" ht="15" customHeight="1" x14ac:dyDescent="0.2">
      <c r="A8" s="616"/>
      <c r="B8" s="580" t="s">
        <v>507</v>
      </c>
      <c r="C8" s="580" t="s">
        <v>323</v>
      </c>
      <c r="D8" s="580" t="s">
        <v>508</v>
      </c>
      <c r="E8" s="602"/>
      <c r="F8" s="718"/>
      <c r="G8" s="712"/>
      <c r="H8" s="713"/>
      <c r="I8" s="714"/>
      <c r="J8" s="715" t="s">
        <v>340</v>
      </c>
      <c r="K8" s="716"/>
      <c r="L8" s="716"/>
      <c r="M8" s="717"/>
    </row>
    <row r="9" spans="1:17" s="24" customFormat="1" ht="14.25" customHeight="1" x14ac:dyDescent="0.2">
      <c r="A9" s="525"/>
      <c r="B9" s="88" t="s">
        <v>383</v>
      </c>
      <c r="C9" s="88" t="s">
        <v>384</v>
      </c>
      <c r="D9" s="88" t="s">
        <v>385</v>
      </c>
      <c r="E9" s="93">
        <v>2001</v>
      </c>
      <c r="F9" s="89" t="s">
        <v>386</v>
      </c>
      <c r="G9" s="603">
        <v>86985</v>
      </c>
      <c r="H9" s="327">
        <v>9782011686985</v>
      </c>
      <c r="I9" s="343"/>
      <c r="J9" s="608"/>
      <c r="K9" s="608"/>
      <c r="L9" s="608"/>
      <c r="M9" s="608"/>
      <c r="N9" s="588"/>
      <c r="O9" s="588"/>
      <c r="P9" s="588"/>
      <c r="Q9" s="588"/>
    </row>
    <row r="10" spans="1:17" s="24" customFormat="1" ht="14.25" customHeight="1" thickBot="1" x14ac:dyDescent="0.25">
      <c r="A10" s="79"/>
      <c r="B10" s="164" t="s">
        <v>160</v>
      </c>
      <c r="C10" s="146" t="s">
        <v>78</v>
      </c>
      <c r="D10" s="88" t="s">
        <v>302</v>
      </c>
      <c r="E10" s="93">
        <v>2006</v>
      </c>
      <c r="F10" s="349" t="s">
        <v>220</v>
      </c>
      <c r="G10" s="326">
        <v>38801</v>
      </c>
      <c r="H10" s="327">
        <v>9782070338801</v>
      </c>
      <c r="I10" s="343"/>
      <c r="J10" s="128">
        <v>7.2</v>
      </c>
      <c r="K10" s="347">
        <f>J10*K$2</f>
        <v>7200000</v>
      </c>
      <c r="L10" s="299">
        <f>K10*0.65</f>
        <v>4680000</v>
      </c>
      <c r="M10" s="294">
        <f>K10*0.4</f>
        <v>2880000</v>
      </c>
    </row>
    <row r="11" spans="1:17" s="588" customFormat="1" ht="14.25" customHeight="1" x14ac:dyDescent="0.2">
      <c r="A11" s="525"/>
      <c r="B11" s="88" t="s">
        <v>387</v>
      </c>
      <c r="C11" s="88" t="s">
        <v>388</v>
      </c>
      <c r="D11" s="88" t="s">
        <v>389</v>
      </c>
      <c r="E11" s="147">
        <v>2013</v>
      </c>
      <c r="F11" s="227" t="s">
        <v>390</v>
      </c>
      <c r="G11" s="326">
        <v>48777</v>
      </c>
      <c r="H11" s="327">
        <v>9782070448777</v>
      </c>
      <c r="I11" s="343"/>
      <c r="J11" s="608"/>
      <c r="K11" s="608"/>
      <c r="L11" s="608"/>
      <c r="M11" s="608"/>
      <c r="O11" s="653" t="s">
        <v>393</v>
      </c>
      <c r="P11" s="654"/>
      <c r="Q11" s="655"/>
    </row>
    <row r="12" spans="1:17" s="587" customFormat="1" ht="14.25" customHeight="1" x14ac:dyDescent="0.2">
      <c r="A12" s="616"/>
      <c r="B12" s="580" t="s">
        <v>509</v>
      </c>
      <c r="C12" s="580" t="s">
        <v>323</v>
      </c>
      <c r="D12" s="580" t="s">
        <v>510</v>
      </c>
      <c r="E12" s="602"/>
      <c r="F12" s="719"/>
      <c r="G12" s="720"/>
      <c r="H12" s="713"/>
      <c r="I12" s="714"/>
      <c r="J12" s="715" t="s">
        <v>340</v>
      </c>
      <c r="K12" s="716"/>
      <c r="L12" s="716"/>
      <c r="M12" s="717"/>
      <c r="O12" s="656"/>
      <c r="P12" s="657"/>
      <c r="Q12" s="658"/>
    </row>
    <row r="13" spans="1:17" s="588" customFormat="1" ht="14.25" customHeight="1" x14ac:dyDescent="0.2">
      <c r="A13" s="614"/>
      <c r="B13" s="580" t="s">
        <v>511</v>
      </c>
      <c r="C13" s="580" t="s">
        <v>512</v>
      </c>
      <c r="D13" s="580" t="s">
        <v>513</v>
      </c>
      <c r="E13" s="602">
        <v>2012</v>
      </c>
      <c r="F13" s="613" t="s">
        <v>514</v>
      </c>
      <c r="G13" s="326"/>
      <c r="H13" s="327"/>
      <c r="I13" s="343"/>
      <c r="J13" s="662" t="s">
        <v>340</v>
      </c>
      <c r="K13" s="663"/>
      <c r="L13" s="663"/>
      <c r="M13" s="664"/>
      <c r="O13" s="656"/>
      <c r="P13" s="657"/>
      <c r="Q13" s="658"/>
    </row>
    <row r="14" spans="1:17" s="588" customFormat="1" ht="14.25" customHeight="1" x14ac:dyDescent="0.2">
      <c r="A14" s="614"/>
      <c r="B14" s="580" t="s">
        <v>515</v>
      </c>
      <c r="C14" s="580" t="s">
        <v>323</v>
      </c>
      <c r="D14" s="580" t="s">
        <v>293</v>
      </c>
      <c r="E14" s="602"/>
      <c r="F14" s="613"/>
      <c r="G14" s="326"/>
      <c r="H14" s="327"/>
      <c r="I14" s="343"/>
      <c r="J14" s="662" t="s">
        <v>340</v>
      </c>
      <c r="K14" s="663"/>
      <c r="L14" s="663"/>
      <c r="M14" s="664"/>
      <c r="O14" s="656"/>
      <c r="P14" s="657"/>
      <c r="Q14" s="658"/>
    </row>
    <row r="15" spans="1:17" s="2" customFormat="1" ht="14.25" customHeight="1" thickBot="1" x14ac:dyDescent="0.25">
      <c r="A15" s="98" t="s">
        <v>56</v>
      </c>
      <c r="B15" s="155" t="s">
        <v>98</v>
      </c>
      <c r="C15" s="104" t="s">
        <v>12</v>
      </c>
      <c r="D15" s="155" t="s">
        <v>99</v>
      </c>
      <c r="E15" s="192">
        <v>2011</v>
      </c>
      <c r="F15" s="106" t="s">
        <v>221</v>
      </c>
      <c r="G15" s="326"/>
      <c r="H15" s="327"/>
      <c r="I15" s="343"/>
      <c r="J15" s="354">
        <v>34.49</v>
      </c>
      <c r="K15" s="355">
        <f t="shared" ref="K15:K31" si="0">J15*K$2</f>
        <v>34490000</v>
      </c>
      <c r="L15" s="353">
        <f t="shared" ref="L15:L31" si="1">K15*0.65</f>
        <v>22418500</v>
      </c>
      <c r="M15" s="295">
        <f t="shared" ref="M15:M31" si="2">K15*0.4</f>
        <v>13796000</v>
      </c>
      <c r="O15" s="659"/>
      <c r="P15" s="660"/>
      <c r="Q15" s="661"/>
    </row>
    <row r="16" spans="1:17" s="2" customFormat="1" ht="14.25" customHeight="1" x14ac:dyDescent="0.2">
      <c r="A16" s="99"/>
      <c r="B16" s="158" t="s">
        <v>58</v>
      </c>
      <c r="C16" s="100"/>
      <c r="D16" s="158"/>
      <c r="E16" s="102"/>
      <c r="F16" s="102"/>
      <c r="G16" s="326"/>
      <c r="H16" s="327"/>
      <c r="I16" s="343"/>
      <c r="J16" s="152"/>
      <c r="K16" s="356"/>
      <c r="L16" s="296"/>
      <c r="M16" s="296"/>
    </row>
    <row r="17" spans="1:13" s="2" customFormat="1" ht="14.25" customHeight="1" x14ac:dyDescent="0.2">
      <c r="A17" s="97" t="s">
        <v>57</v>
      </c>
      <c r="B17" s="164" t="s">
        <v>100</v>
      </c>
      <c r="C17" s="146" t="s">
        <v>12</v>
      </c>
      <c r="D17" s="88" t="s">
        <v>101</v>
      </c>
      <c r="E17" s="189">
        <v>2011</v>
      </c>
      <c r="F17" s="329" t="s">
        <v>222</v>
      </c>
      <c r="G17" s="326"/>
      <c r="H17" s="327"/>
      <c r="I17" s="343"/>
      <c r="J17" s="128">
        <v>30.7</v>
      </c>
      <c r="K17" s="347">
        <f t="shared" si="0"/>
        <v>30700000</v>
      </c>
      <c r="L17" s="299">
        <f t="shared" si="1"/>
        <v>19955000</v>
      </c>
      <c r="M17" s="294">
        <f t="shared" si="2"/>
        <v>12280000</v>
      </c>
    </row>
    <row r="18" spans="1:13" s="2" customFormat="1" ht="14.25" customHeight="1" x14ac:dyDescent="0.2">
      <c r="A18" s="98" t="s">
        <v>32</v>
      </c>
      <c r="B18" s="164" t="s">
        <v>143</v>
      </c>
      <c r="C18" s="104" t="s">
        <v>26</v>
      </c>
      <c r="D18" s="104" t="s">
        <v>62</v>
      </c>
      <c r="E18" s="192">
        <v>2011</v>
      </c>
      <c r="F18" s="363" t="s">
        <v>228</v>
      </c>
      <c r="G18" s="326"/>
      <c r="H18" s="327"/>
      <c r="I18" s="343"/>
      <c r="J18" s="170">
        <v>31.9</v>
      </c>
      <c r="K18" s="355">
        <f t="shared" si="0"/>
        <v>31900000</v>
      </c>
      <c r="L18" s="353">
        <f t="shared" si="1"/>
        <v>20735000</v>
      </c>
      <c r="M18" s="295">
        <f t="shared" si="2"/>
        <v>12760000</v>
      </c>
    </row>
    <row r="19" spans="1:13" s="2" customFormat="1" ht="14.25" customHeight="1" x14ac:dyDescent="0.2">
      <c r="A19" s="99"/>
      <c r="B19" s="358" t="s">
        <v>67</v>
      </c>
      <c r="C19" s="158"/>
      <c r="D19" s="100"/>
      <c r="E19" s="195"/>
      <c r="F19" s="364"/>
      <c r="G19" s="326"/>
      <c r="H19" s="327"/>
      <c r="I19" s="343"/>
      <c r="J19" s="152"/>
      <c r="K19" s="356"/>
      <c r="L19" s="296"/>
      <c r="M19" s="296"/>
    </row>
    <row r="20" spans="1:13" s="585" customFormat="1" ht="14.25" customHeight="1" x14ac:dyDescent="0.2">
      <c r="A20" s="731" t="s">
        <v>33</v>
      </c>
      <c r="B20" s="696" t="s">
        <v>522</v>
      </c>
      <c r="C20" s="696" t="s">
        <v>15</v>
      </c>
      <c r="D20" s="696" t="s">
        <v>80</v>
      </c>
      <c r="E20" s="729">
        <v>2011</v>
      </c>
      <c r="F20" s="730" t="s">
        <v>523</v>
      </c>
      <c r="G20" s="612"/>
      <c r="H20" s="611"/>
      <c r="I20" s="610"/>
      <c r="J20" s="170">
        <v>35.200000000000003</v>
      </c>
      <c r="K20" s="355">
        <f t="shared" ref="K20" si="3">J20*K$2</f>
        <v>35200000</v>
      </c>
      <c r="L20" s="353">
        <f t="shared" ref="L20" si="4">K20*0.65</f>
        <v>22880000</v>
      </c>
      <c r="M20" s="295">
        <f t="shared" ref="M20" si="5">K20*0.4</f>
        <v>14080000</v>
      </c>
    </row>
    <row r="21" spans="1:13" s="2" customFormat="1" ht="51" x14ac:dyDescent="0.2">
      <c r="A21" s="213" t="s">
        <v>392</v>
      </c>
      <c r="B21" s="359" t="s">
        <v>141</v>
      </c>
      <c r="C21" s="214" t="s">
        <v>25</v>
      </c>
      <c r="D21" s="368" t="s">
        <v>142</v>
      </c>
      <c r="E21" s="218">
        <v>2011</v>
      </c>
      <c r="F21" s="369" t="s">
        <v>229</v>
      </c>
      <c r="G21" s="612"/>
      <c r="H21" s="611"/>
      <c r="I21" s="610"/>
      <c r="J21" s="370">
        <v>32.799999999999997</v>
      </c>
      <c r="K21" s="371">
        <f t="shared" si="0"/>
        <v>32799999.999999996</v>
      </c>
      <c r="L21" s="372">
        <f t="shared" si="1"/>
        <v>21320000</v>
      </c>
      <c r="M21" s="297">
        <f t="shared" si="2"/>
        <v>13120000</v>
      </c>
    </row>
    <row r="22" spans="1:13" s="2" customFormat="1" ht="15.75" customHeight="1" x14ac:dyDescent="0.2">
      <c r="A22" s="99"/>
      <c r="B22" s="359" t="s">
        <v>83</v>
      </c>
      <c r="C22" s="88"/>
      <c r="D22" s="88"/>
      <c r="E22" s="189"/>
      <c r="F22" s="609"/>
      <c r="G22" s="326"/>
      <c r="H22" s="327"/>
      <c r="I22" s="343"/>
      <c r="J22" s="63"/>
      <c r="K22" s="543"/>
      <c r="L22" s="294"/>
      <c r="M22" s="294"/>
    </row>
    <row r="23" spans="1:13" s="2" customFormat="1" ht="14.25" customHeight="1" x14ac:dyDescent="0.2">
      <c r="A23" s="98" t="s">
        <v>34</v>
      </c>
      <c r="B23" s="358" t="s">
        <v>273</v>
      </c>
      <c r="C23" s="224" t="s">
        <v>274</v>
      </c>
      <c r="D23" s="188" t="s">
        <v>275</v>
      </c>
      <c r="E23" s="189">
        <v>2002</v>
      </c>
      <c r="F23" s="350" t="s">
        <v>278</v>
      </c>
      <c r="G23" s="326"/>
      <c r="H23" s="327"/>
      <c r="I23" s="343"/>
      <c r="J23" s="128">
        <v>16</v>
      </c>
      <c r="K23" s="347">
        <f t="shared" si="0"/>
        <v>16000000</v>
      </c>
      <c r="L23" s="299">
        <f t="shared" si="1"/>
        <v>10400000</v>
      </c>
      <c r="M23" s="294">
        <f t="shared" si="2"/>
        <v>6400000</v>
      </c>
    </row>
    <row r="24" spans="1:13" s="2" customFormat="1" ht="14.25" customHeight="1" x14ac:dyDescent="0.2">
      <c r="A24" s="86"/>
      <c r="B24" s="358" t="s">
        <v>352</v>
      </c>
      <c r="C24" s="224" t="s">
        <v>274</v>
      </c>
      <c r="D24" s="188" t="s">
        <v>277</v>
      </c>
      <c r="E24" s="189">
        <v>2000</v>
      </c>
      <c r="F24" s="350" t="s">
        <v>280</v>
      </c>
      <c r="G24" s="326"/>
      <c r="H24" s="327"/>
      <c r="I24" s="343"/>
      <c r="J24" s="63">
        <v>11.37</v>
      </c>
      <c r="K24" s="347">
        <f t="shared" si="0"/>
        <v>11370000</v>
      </c>
      <c r="L24" s="299">
        <f t="shared" si="1"/>
        <v>7390500</v>
      </c>
      <c r="M24" s="294">
        <f t="shared" si="2"/>
        <v>4548000</v>
      </c>
    </row>
    <row r="25" spans="1:13" s="26" customFormat="1" ht="14.25" customHeight="1" x14ac:dyDescent="0.2">
      <c r="A25" s="86"/>
      <c r="B25" s="358" t="s">
        <v>353</v>
      </c>
      <c r="C25" s="224" t="s">
        <v>274</v>
      </c>
      <c r="D25" s="188" t="s">
        <v>279</v>
      </c>
      <c r="E25" s="189">
        <v>2012</v>
      </c>
      <c r="F25" s="350" t="s">
        <v>281</v>
      </c>
      <c r="G25" s="326"/>
      <c r="H25" s="327"/>
      <c r="I25" s="343"/>
      <c r="J25" s="63">
        <v>16.59</v>
      </c>
      <c r="K25" s="347">
        <f t="shared" si="0"/>
        <v>16590000</v>
      </c>
      <c r="L25" s="299">
        <f t="shared" si="1"/>
        <v>10783500</v>
      </c>
      <c r="M25" s="294">
        <f t="shared" si="2"/>
        <v>6636000</v>
      </c>
    </row>
    <row r="26" spans="1:13" s="586" customFormat="1" ht="14.25" customHeight="1" x14ac:dyDescent="0.2">
      <c r="A26" s="99"/>
      <c r="B26" s="164" t="s">
        <v>161</v>
      </c>
      <c r="C26" s="146" t="s">
        <v>18</v>
      </c>
      <c r="D26" s="88"/>
      <c r="E26" s="93"/>
      <c r="F26" s="721" t="s">
        <v>237</v>
      </c>
      <c r="G26" s="720"/>
      <c r="H26" s="713"/>
      <c r="I26" s="714"/>
      <c r="J26" s="88">
        <v>16.260000000000002</v>
      </c>
      <c r="K26" s="722">
        <f t="shared" si="0"/>
        <v>16260000.000000002</v>
      </c>
      <c r="L26" s="723">
        <f t="shared" si="1"/>
        <v>10569000.000000002</v>
      </c>
      <c r="M26" s="694">
        <f t="shared" si="2"/>
        <v>6504000.0000000009</v>
      </c>
    </row>
    <row r="27" spans="1:13" s="2" customFormat="1" ht="44.25" customHeight="1" x14ac:dyDescent="0.2">
      <c r="A27" s="108" t="s">
        <v>19</v>
      </c>
      <c r="B27" s="374" t="s">
        <v>132</v>
      </c>
      <c r="C27" s="328" t="s">
        <v>20</v>
      </c>
      <c r="D27" s="331" t="s">
        <v>133</v>
      </c>
      <c r="E27" s="221">
        <v>2011</v>
      </c>
      <c r="F27" s="330" t="s">
        <v>225</v>
      </c>
      <c r="G27" s="326"/>
      <c r="H27" s="327"/>
      <c r="I27" s="343"/>
      <c r="J27" s="373">
        <v>21.04</v>
      </c>
      <c r="K27" s="367">
        <f t="shared" si="0"/>
        <v>21040000</v>
      </c>
      <c r="L27" s="345">
        <f t="shared" si="1"/>
        <v>13676000</v>
      </c>
      <c r="M27" s="298">
        <f t="shared" si="2"/>
        <v>8416000</v>
      </c>
    </row>
    <row r="28" spans="1:13" s="28" customFormat="1" ht="14.25" customHeight="1" x14ac:dyDescent="0.2">
      <c r="A28" s="98" t="s">
        <v>0</v>
      </c>
      <c r="B28" s="360" t="s">
        <v>184</v>
      </c>
      <c r="C28" s="146" t="s">
        <v>12</v>
      </c>
      <c r="D28" s="332" t="s">
        <v>185</v>
      </c>
      <c r="E28" s="189">
        <v>2011</v>
      </c>
      <c r="F28" s="329" t="s">
        <v>226</v>
      </c>
      <c r="G28" s="326"/>
      <c r="H28" s="327"/>
      <c r="I28" s="343"/>
      <c r="J28" s="128">
        <v>23</v>
      </c>
      <c r="K28" s="347">
        <f t="shared" si="0"/>
        <v>23000000</v>
      </c>
      <c r="L28" s="299">
        <f t="shared" si="1"/>
        <v>14950000</v>
      </c>
      <c r="M28" s="294">
        <f t="shared" si="2"/>
        <v>9200000</v>
      </c>
    </row>
    <row r="29" spans="1:13" s="2" customFormat="1" ht="14.25" customHeight="1" x14ac:dyDescent="0.2">
      <c r="A29" s="166" t="s">
        <v>71</v>
      </c>
      <c r="B29" s="164" t="s">
        <v>68</v>
      </c>
      <c r="C29" s="146" t="s">
        <v>17</v>
      </c>
      <c r="D29" s="88" t="s">
        <v>72</v>
      </c>
      <c r="E29" s="189">
        <v>1999</v>
      </c>
      <c r="F29" s="329" t="s">
        <v>208</v>
      </c>
      <c r="G29" s="326"/>
      <c r="H29" s="327"/>
      <c r="I29" s="343"/>
      <c r="J29" s="128">
        <v>20</v>
      </c>
      <c r="K29" s="347">
        <f t="shared" si="0"/>
        <v>20000000</v>
      </c>
      <c r="L29" s="299">
        <f t="shared" si="1"/>
        <v>13000000</v>
      </c>
      <c r="M29" s="294">
        <f t="shared" si="2"/>
        <v>8000000</v>
      </c>
    </row>
    <row r="30" spans="1:13" s="2" customFormat="1" ht="14.25" customHeight="1" x14ac:dyDescent="0.2">
      <c r="A30" s="166" t="s">
        <v>69</v>
      </c>
      <c r="B30" s="164" t="s">
        <v>195</v>
      </c>
      <c r="C30" s="146"/>
      <c r="D30" s="88"/>
      <c r="E30" s="93"/>
      <c r="F30" s="329" t="s">
        <v>209</v>
      </c>
      <c r="G30" s="326"/>
      <c r="H30" s="327"/>
      <c r="I30" s="343"/>
      <c r="J30" s="128">
        <v>10.9</v>
      </c>
      <c r="K30" s="347">
        <f t="shared" si="0"/>
        <v>10900000</v>
      </c>
      <c r="L30" s="299">
        <f t="shared" si="1"/>
        <v>7085000</v>
      </c>
      <c r="M30" s="294">
        <f t="shared" si="2"/>
        <v>4360000</v>
      </c>
    </row>
    <row r="31" spans="1:13" s="2" customFormat="1" ht="14.25" customHeight="1" x14ac:dyDescent="0.2">
      <c r="A31" s="99"/>
      <c r="B31" s="164" t="s">
        <v>70</v>
      </c>
      <c r="C31" s="146" t="s">
        <v>12</v>
      </c>
      <c r="D31" s="88" t="s">
        <v>73</v>
      </c>
      <c r="E31" s="69"/>
      <c r="F31" s="329" t="s">
        <v>210</v>
      </c>
      <c r="G31" s="326"/>
      <c r="H31" s="327"/>
      <c r="I31" s="343"/>
      <c r="J31" s="128">
        <v>11.1</v>
      </c>
      <c r="K31" s="347">
        <f t="shared" si="0"/>
        <v>11100000</v>
      </c>
      <c r="L31" s="299">
        <f t="shared" si="1"/>
        <v>7215000</v>
      </c>
      <c r="M31" s="294">
        <f t="shared" si="2"/>
        <v>4440000</v>
      </c>
    </row>
    <row r="32" spans="1:13" s="586" customFormat="1" ht="14.25" customHeight="1" thickBot="1" x14ac:dyDescent="0.25">
      <c r="A32" s="98" t="s">
        <v>29</v>
      </c>
      <c r="B32" s="733" t="s">
        <v>363</v>
      </c>
      <c r="C32" s="734"/>
      <c r="D32" s="735"/>
      <c r="E32" s="325"/>
      <c r="F32" s="736"/>
      <c r="G32" s="737"/>
      <c r="H32" s="713"/>
      <c r="I32" s="714"/>
      <c r="J32" s="104"/>
      <c r="K32" s="738"/>
      <c r="L32" s="739"/>
      <c r="M32" s="740"/>
    </row>
    <row r="33" spans="1:13" s="2" customFormat="1" ht="14.25" customHeight="1" x14ac:dyDescent="0.2">
      <c r="A33" s="120" t="s">
        <v>137</v>
      </c>
      <c r="B33" s="202" t="s">
        <v>138</v>
      </c>
      <c r="C33" s="55"/>
      <c r="D33" s="181"/>
      <c r="E33" s="388"/>
      <c r="F33" s="20"/>
      <c r="G33" s="34"/>
      <c r="H33" s="39"/>
      <c r="I33" s="24"/>
      <c r="J33" s="241"/>
      <c r="K33" s="310"/>
      <c r="L33" s="310"/>
      <c r="M33" s="282"/>
    </row>
    <row r="34" spans="1:13" s="2" customFormat="1" ht="14.25" customHeight="1" x14ac:dyDescent="0.2">
      <c r="A34" s="99"/>
      <c r="B34" s="158" t="s">
        <v>21</v>
      </c>
      <c r="C34" s="158"/>
      <c r="D34" s="177"/>
      <c r="E34" s="20"/>
      <c r="F34" s="20"/>
      <c r="G34" s="34"/>
      <c r="H34" s="39"/>
      <c r="I34" s="24"/>
      <c r="J34" s="24"/>
      <c r="K34" s="282"/>
      <c r="L34" s="282"/>
      <c r="M34" s="282"/>
    </row>
    <row r="35" spans="1:13" ht="14.25" customHeight="1" x14ac:dyDescent="0.2">
      <c r="A35" s="97" t="s">
        <v>22</v>
      </c>
      <c r="B35" s="55" t="s">
        <v>23</v>
      </c>
      <c r="C35" s="55"/>
      <c r="D35" s="181"/>
      <c r="E35" s="29"/>
      <c r="F35" s="20"/>
      <c r="G35" s="34"/>
      <c r="H35" s="39"/>
      <c r="I35" s="24"/>
      <c r="J35" s="24"/>
      <c r="K35" s="282"/>
      <c r="L35" s="282"/>
      <c r="M35" s="282"/>
    </row>
    <row r="36" spans="1:13" ht="14.25" customHeight="1" thickBot="1" x14ac:dyDescent="0.25">
      <c r="A36" s="169"/>
      <c r="B36" s="83" t="s">
        <v>24</v>
      </c>
      <c r="C36" s="83"/>
      <c r="D36" s="182"/>
      <c r="E36" s="20"/>
      <c r="F36" s="20"/>
      <c r="G36" s="34"/>
      <c r="H36" s="39"/>
      <c r="I36" s="24"/>
      <c r="J36" s="24"/>
      <c r="K36" s="282"/>
      <c r="L36" s="282"/>
      <c r="M36" s="282"/>
    </row>
    <row r="37" spans="1:13" hidden="1" x14ac:dyDescent="0.2">
      <c r="A37" s="338"/>
      <c r="B37" s="24"/>
      <c r="C37" s="24"/>
      <c r="D37" s="24"/>
      <c r="E37" s="338"/>
      <c r="F37" s="8"/>
      <c r="G37" s="34"/>
      <c r="H37" s="39"/>
      <c r="I37" s="24"/>
      <c r="J37" s="24"/>
      <c r="K37" s="282"/>
      <c r="L37" s="282"/>
      <c r="M37" s="282"/>
    </row>
    <row r="38" spans="1:13" x14ac:dyDescent="0.2">
      <c r="A38" s="24"/>
      <c r="B38" s="6"/>
      <c r="C38" s="24"/>
      <c r="D38" s="24"/>
      <c r="E38" s="24"/>
      <c r="F38" s="8"/>
      <c r="G38" s="34"/>
      <c r="H38" s="39"/>
      <c r="I38" s="24"/>
      <c r="J38" s="24"/>
      <c r="K38" s="282"/>
      <c r="L38" s="282"/>
      <c r="M38" s="282"/>
    </row>
    <row r="39" spans="1:13" x14ac:dyDescent="0.2">
      <c r="B39" s="22"/>
      <c r="C39" s="2"/>
    </row>
    <row r="42" spans="1:13" x14ac:dyDescent="0.2">
      <c r="A42" s="9"/>
      <c r="B42" s="19"/>
      <c r="C42" s="11"/>
      <c r="D42" s="11"/>
      <c r="E42" s="18"/>
      <c r="F42" s="21"/>
    </row>
    <row r="43" spans="1:13" x14ac:dyDescent="0.2">
      <c r="A43" s="13"/>
      <c r="B43" s="16"/>
      <c r="C43" s="11"/>
      <c r="D43" s="11"/>
      <c r="E43" s="18"/>
      <c r="F43" s="21"/>
    </row>
    <row r="44" spans="1:13" x14ac:dyDescent="0.2">
      <c r="A44" s="13"/>
      <c r="B44" s="16"/>
      <c r="C44" s="10"/>
      <c r="D44" s="10"/>
      <c r="E44" s="18"/>
      <c r="F44" s="3"/>
    </row>
    <row r="45" spans="1:13" x14ac:dyDescent="0.2">
      <c r="A45" s="13"/>
      <c r="B45" s="10"/>
      <c r="C45" s="10"/>
      <c r="D45" s="10"/>
      <c r="E45" s="14"/>
      <c r="F45" s="14"/>
    </row>
  </sheetData>
  <mergeCells count="8">
    <mergeCell ref="A2:F2"/>
    <mergeCell ref="O11:Q15"/>
    <mergeCell ref="J6:M6"/>
    <mergeCell ref="J7:M7"/>
    <mergeCell ref="J8:M8"/>
    <mergeCell ref="J12:M12"/>
    <mergeCell ref="J13:M13"/>
    <mergeCell ref="J14:M14"/>
  </mergeCells>
  <phoneticPr fontId="0" type="noConversion"/>
  <pageMargins left="0.19685039370078741" right="0.74803149606299213" top="0.98425196850393704" bottom="7.874015748031496E-2" header="0" footer="0"/>
  <pageSetup scale="75" orientation="landscape" blackAndWhite="1" horizontalDpi="4294967294" verticalDpi="4294967294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0"/>
  <sheetViews>
    <sheetView showGridLines="0" topLeftCell="A7" zoomScale="90" zoomScaleNormal="90" zoomScalePageLayoutView="90" workbookViewId="0">
      <selection activeCell="A14" sqref="A14"/>
    </sheetView>
  </sheetViews>
  <sheetFormatPr baseColWidth="10" defaultColWidth="11.42578125" defaultRowHeight="12.75" x14ac:dyDescent="0.2"/>
  <cols>
    <col min="1" max="1" width="20.85546875" customWidth="1"/>
    <col min="2" max="2" width="70.5703125" customWidth="1"/>
    <col min="3" max="3" width="38.7109375" customWidth="1"/>
    <col min="4" max="4" width="99.85546875" customWidth="1"/>
    <col min="5" max="5" width="8.28515625" customWidth="1"/>
    <col min="6" max="6" width="21" style="1" customWidth="1"/>
    <col min="7" max="7" width="16" style="33" hidden="1" customWidth="1"/>
    <col min="8" max="8" width="16.28515625" style="41" hidden="1" customWidth="1"/>
    <col min="9" max="9" width="17.28515625" style="278" customWidth="1"/>
    <col min="10" max="10" width="20.85546875" bestFit="1" customWidth="1"/>
    <col min="11" max="11" width="19.28515625" customWidth="1"/>
    <col min="12" max="12" width="14.85546875" bestFit="1" customWidth="1"/>
  </cols>
  <sheetData>
    <row r="1" spans="1:15" ht="18" customHeight="1" thickBot="1" x14ac:dyDescent="0.25">
      <c r="A1" s="24"/>
      <c r="B1" s="24"/>
      <c r="C1" s="24"/>
      <c r="D1" s="24"/>
      <c r="E1" s="24"/>
      <c r="F1" s="8"/>
      <c r="G1" s="34"/>
      <c r="H1" s="39"/>
      <c r="I1" s="282"/>
      <c r="J1" s="24"/>
      <c r="K1" s="24"/>
      <c r="L1" s="24"/>
    </row>
    <row r="2" spans="1:15" s="24" customFormat="1" ht="20.100000000000001" customHeight="1" thickBot="1" x14ac:dyDescent="0.25">
      <c r="A2" s="647" t="s">
        <v>313</v>
      </c>
      <c r="B2" s="648"/>
      <c r="C2" s="648"/>
      <c r="D2" s="648"/>
      <c r="E2" s="648"/>
      <c r="F2" s="649"/>
      <c r="G2" s="30" t="s">
        <v>196</v>
      </c>
      <c r="H2" s="43" t="s">
        <v>199</v>
      </c>
      <c r="I2" s="289"/>
      <c r="J2" s="24">
        <v>1000000</v>
      </c>
    </row>
    <row r="3" spans="1:15" s="8" customFormat="1" ht="16.5" customHeight="1" thickBot="1" x14ac:dyDescent="0.25">
      <c r="A3" s="269" t="s">
        <v>7</v>
      </c>
      <c r="B3" s="53" t="s">
        <v>8</v>
      </c>
      <c r="C3" s="53" t="s">
        <v>9</v>
      </c>
      <c r="D3" s="53" t="s">
        <v>10</v>
      </c>
      <c r="E3" s="53" t="s">
        <v>52</v>
      </c>
      <c r="F3" s="53" t="s">
        <v>202</v>
      </c>
      <c r="G3" s="36"/>
      <c r="H3" s="44"/>
      <c r="I3" s="314" t="s">
        <v>357</v>
      </c>
      <c r="J3" s="174" t="s">
        <v>337</v>
      </c>
      <c r="K3" s="174" t="s">
        <v>338</v>
      </c>
      <c r="L3" s="207" t="s">
        <v>339</v>
      </c>
    </row>
    <row r="4" spans="1:15" s="22" customFormat="1" ht="15" customHeight="1" x14ac:dyDescent="0.2">
      <c r="A4" s="126" t="s">
        <v>3</v>
      </c>
      <c r="B4" s="194" t="s">
        <v>157</v>
      </c>
      <c r="C4" s="194" t="s">
        <v>49</v>
      </c>
      <c r="D4" s="194" t="s">
        <v>158</v>
      </c>
      <c r="E4" s="195">
        <v>2011</v>
      </c>
      <c r="F4" s="196" t="s">
        <v>219</v>
      </c>
      <c r="G4" s="573"/>
      <c r="H4" s="572"/>
      <c r="I4" s="293">
        <v>33</v>
      </c>
      <c r="J4" s="206">
        <f>I4*J$2</f>
        <v>33000000</v>
      </c>
      <c r="K4" s="206">
        <f>J4*0.65</f>
        <v>21450000</v>
      </c>
      <c r="L4" s="206">
        <f>J4*0.4</f>
        <v>13200000</v>
      </c>
    </row>
    <row r="5" spans="1:15" s="26" customFormat="1" ht="15" customHeight="1" x14ac:dyDescent="0.2">
      <c r="A5" s="604"/>
      <c r="B5" s="706" t="s">
        <v>322</v>
      </c>
      <c r="C5" s="706" t="s">
        <v>304</v>
      </c>
      <c r="D5" s="706" t="s">
        <v>257</v>
      </c>
      <c r="E5" s="709">
        <v>2016</v>
      </c>
      <c r="F5" s="710" t="s">
        <v>499</v>
      </c>
      <c r="G5" s="575"/>
      <c r="H5" s="574"/>
      <c r="I5" s="294">
        <v>28.34</v>
      </c>
      <c r="J5" s="206">
        <f t="shared" ref="J5:J10" si="0">I5*J$2</f>
        <v>28340000</v>
      </c>
      <c r="K5" s="206">
        <f>J5*0.65</f>
        <v>18421000</v>
      </c>
      <c r="L5" s="206">
        <f>J5*0.4</f>
        <v>11336000</v>
      </c>
    </row>
    <row r="6" spans="1:15" s="585" customFormat="1" ht="15" customHeight="1" thickBot="1" x14ac:dyDescent="0.25">
      <c r="A6" s="605"/>
      <c r="B6" s="703" t="s">
        <v>193</v>
      </c>
      <c r="C6" s="703" t="s">
        <v>12</v>
      </c>
      <c r="D6" s="703" t="s">
        <v>257</v>
      </c>
      <c r="E6" s="704">
        <v>2012</v>
      </c>
      <c r="F6" s="705" t="s">
        <v>240</v>
      </c>
      <c r="G6" s="701"/>
      <c r="H6" s="702"/>
      <c r="I6" s="296">
        <v>8.99</v>
      </c>
      <c r="J6" s="206">
        <f t="shared" ref="J6" si="1">I6*J$2</f>
        <v>8990000</v>
      </c>
      <c r="K6" s="206">
        <f>J6*0.65</f>
        <v>5843500</v>
      </c>
      <c r="L6" s="206">
        <f>J6*0.4</f>
        <v>3596000</v>
      </c>
    </row>
    <row r="7" spans="1:15" s="26" customFormat="1" ht="15" customHeight="1" x14ac:dyDescent="0.2">
      <c r="A7" s="130"/>
      <c r="B7" s="100" t="s">
        <v>159</v>
      </c>
      <c r="C7" s="100" t="s">
        <v>78</v>
      </c>
      <c r="D7" s="100" t="s">
        <v>294</v>
      </c>
      <c r="E7" s="185">
        <v>2008</v>
      </c>
      <c r="F7" s="87" t="s">
        <v>230</v>
      </c>
      <c r="G7" s="575">
        <v>56713</v>
      </c>
      <c r="H7" s="574">
        <v>9782070356713</v>
      </c>
      <c r="I7" s="296">
        <v>3</v>
      </c>
      <c r="J7" s="206">
        <f t="shared" si="0"/>
        <v>3000000</v>
      </c>
      <c r="K7" s="206">
        <f>J7*0.65</f>
        <v>1950000</v>
      </c>
      <c r="L7" s="206">
        <f>J7*0.4</f>
        <v>1200000</v>
      </c>
    </row>
    <row r="8" spans="1:15" s="22" customFormat="1" ht="15" customHeight="1" x14ac:dyDescent="0.2">
      <c r="A8" s="525"/>
      <c r="B8" s="88" t="s">
        <v>320</v>
      </c>
      <c r="C8" s="88" t="s">
        <v>300</v>
      </c>
      <c r="D8" s="88" t="s">
        <v>373</v>
      </c>
      <c r="E8" s="93">
        <v>2013</v>
      </c>
      <c r="F8" s="69" t="s">
        <v>321</v>
      </c>
      <c r="G8" s="575"/>
      <c r="H8" s="574"/>
      <c r="I8" s="294">
        <v>3</v>
      </c>
      <c r="J8" s="128">
        <f>I8*J$2</f>
        <v>3000000</v>
      </c>
      <c r="K8" s="206">
        <f>J8*0.65</f>
        <v>1950000</v>
      </c>
      <c r="L8" s="206">
        <f>J8*0.4</f>
        <v>1200000</v>
      </c>
    </row>
    <row r="9" spans="1:15" s="28" customFormat="1" ht="15" customHeight="1" x14ac:dyDescent="0.2">
      <c r="A9" s="126"/>
      <c r="B9" s="88" t="s">
        <v>299</v>
      </c>
      <c r="C9" s="88" t="s">
        <v>298</v>
      </c>
      <c r="D9" s="88" t="s">
        <v>295</v>
      </c>
      <c r="E9" s="93">
        <v>2012</v>
      </c>
      <c r="F9" s="89" t="s">
        <v>231</v>
      </c>
      <c r="G9" s="573">
        <v>84356</v>
      </c>
      <c r="H9" s="572">
        <v>9782091884356</v>
      </c>
      <c r="I9" s="294">
        <v>3.55</v>
      </c>
      <c r="J9" s="206">
        <f t="shared" si="0"/>
        <v>3550000</v>
      </c>
      <c r="K9" s="206">
        <f>J9*0.65</f>
        <v>2307500</v>
      </c>
      <c r="L9" s="206">
        <f>J9*0.4</f>
        <v>1420000</v>
      </c>
      <c r="N9" s="243"/>
      <c r="O9" s="243"/>
    </row>
    <row r="10" spans="1:15" s="28" customFormat="1" ht="15" customHeight="1" x14ac:dyDescent="0.2">
      <c r="A10" s="126"/>
      <c r="B10" s="72" t="s">
        <v>336</v>
      </c>
      <c r="C10" s="72" t="s">
        <v>300</v>
      </c>
      <c r="D10" s="72" t="s">
        <v>301</v>
      </c>
      <c r="E10" s="96">
        <v>2008</v>
      </c>
      <c r="F10" s="87" t="s">
        <v>232</v>
      </c>
      <c r="G10" s="573">
        <v>42640</v>
      </c>
      <c r="H10" s="572">
        <v>9782035842640</v>
      </c>
      <c r="I10" s="294">
        <v>3.5</v>
      </c>
      <c r="J10" s="128">
        <f t="shared" si="0"/>
        <v>3500000</v>
      </c>
      <c r="K10" s="206">
        <f>J10*0.65</f>
        <v>2275000</v>
      </c>
      <c r="L10" s="206">
        <f>J10*0.4</f>
        <v>1400000</v>
      </c>
      <c r="N10" s="243"/>
      <c r="O10" s="243"/>
    </row>
    <row r="11" spans="1:15" s="585" customFormat="1" ht="15" customHeight="1" x14ac:dyDescent="0.2">
      <c r="A11" s="525"/>
      <c r="B11" s="88" t="s">
        <v>374</v>
      </c>
      <c r="C11" s="88" t="s">
        <v>375</v>
      </c>
      <c r="D11" s="88" t="s">
        <v>376</v>
      </c>
      <c r="E11" s="93">
        <v>2009</v>
      </c>
      <c r="F11" s="89" t="s">
        <v>377</v>
      </c>
      <c r="G11" s="575"/>
      <c r="H11" s="574"/>
      <c r="I11" s="294">
        <v>3.5</v>
      </c>
      <c r="J11" s="128">
        <f t="shared" ref="J11:J13" si="2">I11*J$2</f>
        <v>3500000</v>
      </c>
      <c r="K11" s="206">
        <f t="shared" ref="K11:K14" si="3">J11*0.65</f>
        <v>2275000</v>
      </c>
      <c r="L11" s="206">
        <f t="shared" ref="L11:L13" si="4">J11*0.4</f>
        <v>1400000</v>
      </c>
      <c r="M11" s="204"/>
      <c r="N11" s="232"/>
      <c r="O11" s="232"/>
    </row>
    <row r="12" spans="1:15" s="585" customFormat="1" ht="15" customHeight="1" x14ac:dyDescent="0.2">
      <c r="A12" s="525"/>
      <c r="B12" s="72" t="s">
        <v>378</v>
      </c>
      <c r="C12" s="72" t="s">
        <v>375</v>
      </c>
      <c r="D12" s="72" t="s">
        <v>293</v>
      </c>
      <c r="E12" s="96">
        <v>2012</v>
      </c>
      <c r="F12" s="87" t="s">
        <v>379</v>
      </c>
      <c r="G12" s="575"/>
      <c r="H12" s="574"/>
      <c r="I12" s="294">
        <v>3.5</v>
      </c>
      <c r="J12" s="128">
        <f t="shared" si="2"/>
        <v>3500000</v>
      </c>
      <c r="K12" s="206">
        <f t="shared" si="3"/>
        <v>2275000</v>
      </c>
      <c r="L12" s="206">
        <f t="shared" si="4"/>
        <v>1400000</v>
      </c>
      <c r="N12" s="232"/>
      <c r="O12" s="232"/>
    </row>
    <row r="13" spans="1:15" s="585" customFormat="1" ht="15" customHeight="1" thickBot="1" x14ac:dyDescent="0.25">
      <c r="A13" s="525"/>
      <c r="B13" s="113" t="s">
        <v>380</v>
      </c>
      <c r="C13" s="113" t="s">
        <v>375</v>
      </c>
      <c r="D13" s="113" t="s">
        <v>381</v>
      </c>
      <c r="E13" s="115">
        <v>2003</v>
      </c>
      <c r="F13" s="698" t="s">
        <v>382</v>
      </c>
      <c r="G13" s="575"/>
      <c r="H13" s="574"/>
      <c r="I13" s="294">
        <v>3.5</v>
      </c>
      <c r="J13" s="128">
        <f t="shared" si="2"/>
        <v>3500000</v>
      </c>
      <c r="K13" s="206">
        <f t="shared" si="3"/>
        <v>2275000</v>
      </c>
      <c r="L13" s="206">
        <f t="shared" si="4"/>
        <v>1400000</v>
      </c>
    </row>
    <row r="14" spans="1:15" s="585" customFormat="1" ht="15" customHeight="1" x14ac:dyDescent="0.2">
      <c r="A14" s="606"/>
      <c r="B14" s="699" t="s">
        <v>500</v>
      </c>
      <c r="C14" s="699" t="s">
        <v>501</v>
      </c>
      <c r="D14" s="699" t="s">
        <v>502</v>
      </c>
      <c r="E14" s="697">
        <v>2001</v>
      </c>
      <c r="F14" s="700" t="s">
        <v>503</v>
      </c>
      <c r="G14" s="575"/>
      <c r="H14" s="574"/>
      <c r="I14" s="294">
        <v>6.6</v>
      </c>
      <c r="J14" s="128">
        <f t="shared" ref="J14" si="5">I14*J$2</f>
        <v>6600000</v>
      </c>
      <c r="K14" s="206">
        <f t="shared" si="3"/>
        <v>4290000</v>
      </c>
      <c r="L14" s="206">
        <f t="shared" ref="L14" si="6">J14*0.4</f>
        <v>2640000</v>
      </c>
    </row>
    <row r="15" spans="1:15" s="2" customFormat="1" ht="15" customHeight="1" x14ac:dyDescent="0.2">
      <c r="A15" s="633" t="s">
        <v>31</v>
      </c>
      <c r="B15" s="188" t="s">
        <v>94</v>
      </c>
      <c r="C15" s="188" t="s">
        <v>49</v>
      </c>
      <c r="D15" s="188" t="s">
        <v>95</v>
      </c>
      <c r="E15" s="189">
        <v>2010</v>
      </c>
      <c r="F15" s="190" t="s">
        <v>233</v>
      </c>
      <c r="G15" s="575"/>
      <c r="H15" s="574"/>
      <c r="I15" s="294">
        <v>30.5</v>
      </c>
      <c r="J15" s="128">
        <f t="shared" ref="J15:J32" si="7">I15*J$2</f>
        <v>30500000</v>
      </c>
      <c r="K15" s="206">
        <f>J15*0.65</f>
        <v>19825000</v>
      </c>
      <c r="L15" s="206">
        <f t="shared" ref="L15:L32" si="8">J15*0.4</f>
        <v>12200000</v>
      </c>
      <c r="N15" s="232"/>
    </row>
    <row r="16" spans="1:15" s="2" customFormat="1" ht="15" customHeight="1" x14ac:dyDescent="0.2">
      <c r="A16" s="126"/>
      <c r="B16" s="103" t="s">
        <v>96</v>
      </c>
      <c r="C16" s="103" t="s">
        <v>49</v>
      </c>
      <c r="D16" s="103" t="s">
        <v>97</v>
      </c>
      <c r="E16" s="185">
        <v>2010</v>
      </c>
      <c r="F16" s="184" t="s">
        <v>234</v>
      </c>
      <c r="G16" s="575"/>
      <c r="H16" s="574"/>
      <c r="I16" s="294">
        <v>30.5</v>
      </c>
      <c r="J16" s="128">
        <f t="shared" si="7"/>
        <v>30500000</v>
      </c>
      <c r="K16" s="206">
        <f t="shared" ref="K16:K32" si="9">J16*0.65</f>
        <v>19825000</v>
      </c>
      <c r="L16" s="206">
        <f t="shared" si="8"/>
        <v>12200000</v>
      </c>
    </row>
    <row r="17" spans="1:16" s="2" customFormat="1" ht="15" customHeight="1" x14ac:dyDescent="0.2">
      <c r="A17" s="136" t="s">
        <v>32</v>
      </c>
      <c r="B17" s="191" t="s">
        <v>89</v>
      </c>
      <c r="C17" s="191" t="s">
        <v>12</v>
      </c>
      <c r="D17" s="191" t="s">
        <v>90</v>
      </c>
      <c r="E17" s="192">
        <v>2010</v>
      </c>
      <c r="F17" s="193" t="s">
        <v>235</v>
      </c>
      <c r="G17" s="575"/>
      <c r="H17" s="574"/>
      <c r="I17" s="295">
        <v>30.5</v>
      </c>
      <c r="J17" s="170">
        <f t="shared" si="7"/>
        <v>30500000</v>
      </c>
      <c r="K17" s="172">
        <f t="shared" si="9"/>
        <v>19825000</v>
      </c>
      <c r="L17" s="172">
        <f t="shared" si="8"/>
        <v>12200000</v>
      </c>
    </row>
    <row r="18" spans="1:16" s="2" customFormat="1" ht="15" customHeight="1" x14ac:dyDescent="0.2">
      <c r="A18" s="132"/>
      <c r="B18" s="194" t="s">
        <v>119</v>
      </c>
      <c r="C18" s="183"/>
      <c r="D18" s="194"/>
      <c r="E18" s="195"/>
      <c r="F18" s="196"/>
      <c r="G18" s="575"/>
      <c r="H18" s="574"/>
      <c r="I18" s="296"/>
      <c r="J18" s="206"/>
      <c r="K18" s="206"/>
      <c r="L18" s="206"/>
    </row>
    <row r="19" spans="1:16" s="2" customFormat="1" ht="15" customHeight="1" x14ac:dyDescent="0.2">
      <c r="A19" s="137" t="s">
        <v>33</v>
      </c>
      <c r="B19" s="188" t="s">
        <v>36</v>
      </c>
      <c r="C19" s="188" t="s">
        <v>15</v>
      </c>
      <c r="D19" s="188" t="s">
        <v>80</v>
      </c>
      <c r="E19" s="189">
        <v>2010</v>
      </c>
      <c r="F19" s="190" t="s">
        <v>349</v>
      </c>
      <c r="G19" s="575"/>
      <c r="H19" s="574"/>
      <c r="I19" s="294">
        <v>30.5</v>
      </c>
      <c r="J19" s="128">
        <f t="shared" si="7"/>
        <v>30500000</v>
      </c>
      <c r="K19" s="206">
        <f t="shared" si="9"/>
        <v>19825000</v>
      </c>
      <c r="L19" s="206">
        <f t="shared" si="8"/>
        <v>12200000</v>
      </c>
      <c r="P19" s="232"/>
    </row>
    <row r="20" spans="1:16" s="2" customFormat="1" ht="15" customHeight="1" x14ac:dyDescent="0.2">
      <c r="A20" s="136" t="s">
        <v>37</v>
      </c>
      <c r="B20" s="191" t="s">
        <v>92</v>
      </c>
      <c r="C20" s="191" t="s">
        <v>17</v>
      </c>
      <c r="D20" s="191" t="s">
        <v>93</v>
      </c>
      <c r="E20" s="192">
        <v>2010</v>
      </c>
      <c r="F20" s="192" t="s">
        <v>236</v>
      </c>
      <c r="G20" s="575"/>
      <c r="H20" s="574"/>
      <c r="I20" s="295">
        <v>26</v>
      </c>
      <c r="J20" s="170">
        <f t="shared" si="7"/>
        <v>26000000</v>
      </c>
      <c r="K20" s="170">
        <f t="shared" si="9"/>
        <v>16900000</v>
      </c>
      <c r="L20" s="172">
        <f t="shared" si="8"/>
        <v>10400000</v>
      </c>
    </row>
    <row r="21" spans="1:16" s="2" customFormat="1" ht="15" customHeight="1" x14ac:dyDescent="0.2">
      <c r="A21" s="132"/>
      <c r="B21" s="194" t="s">
        <v>83</v>
      </c>
      <c r="C21" s="194"/>
      <c r="D21" s="194"/>
      <c r="E21" s="197"/>
      <c r="F21" s="195"/>
      <c r="G21" s="575"/>
      <c r="H21" s="574"/>
      <c r="I21" s="296"/>
      <c r="J21" s="206"/>
      <c r="K21" s="206"/>
      <c r="L21" s="206"/>
    </row>
    <row r="22" spans="1:16" s="2" customFormat="1" ht="15" customHeight="1" x14ac:dyDescent="0.2">
      <c r="A22" s="137" t="s">
        <v>27</v>
      </c>
      <c r="B22" s="188" t="s">
        <v>53</v>
      </c>
      <c r="C22" s="188" t="s">
        <v>28</v>
      </c>
      <c r="D22" s="188" t="s">
        <v>88</v>
      </c>
      <c r="E22" s="189">
        <v>2013</v>
      </c>
      <c r="F22" s="189" t="s">
        <v>291</v>
      </c>
      <c r="G22" s="575"/>
      <c r="H22" s="574"/>
      <c r="I22" s="294">
        <v>19.399999999999999</v>
      </c>
      <c r="J22" s="128">
        <f t="shared" si="7"/>
        <v>19400000</v>
      </c>
      <c r="K22" s="206">
        <f t="shared" si="9"/>
        <v>12610000</v>
      </c>
      <c r="L22" s="206">
        <f t="shared" si="8"/>
        <v>7760000</v>
      </c>
    </row>
    <row r="23" spans="1:16" s="2" customFormat="1" ht="15" customHeight="1" x14ac:dyDescent="0.2">
      <c r="A23" s="136" t="s">
        <v>34</v>
      </c>
      <c r="B23" s="191" t="s">
        <v>273</v>
      </c>
      <c r="C23" s="191" t="s">
        <v>274</v>
      </c>
      <c r="D23" s="191" t="s">
        <v>275</v>
      </c>
      <c r="E23" s="192">
        <v>2002</v>
      </c>
      <c r="F23" s="193" t="s">
        <v>278</v>
      </c>
      <c r="G23" s="575"/>
      <c r="H23" s="574"/>
      <c r="I23" s="294">
        <v>16</v>
      </c>
      <c r="J23" s="128">
        <f t="shared" si="7"/>
        <v>16000000</v>
      </c>
      <c r="K23" s="206">
        <f t="shared" si="9"/>
        <v>10400000</v>
      </c>
      <c r="L23" s="206">
        <f t="shared" si="8"/>
        <v>6400000</v>
      </c>
    </row>
    <row r="24" spans="1:16" s="2" customFormat="1" ht="15" customHeight="1" x14ac:dyDescent="0.2">
      <c r="A24" s="126"/>
      <c r="B24" s="188" t="s">
        <v>352</v>
      </c>
      <c r="C24" s="188" t="s">
        <v>274</v>
      </c>
      <c r="D24" s="188" t="s">
        <v>277</v>
      </c>
      <c r="E24" s="189">
        <v>2000</v>
      </c>
      <c r="F24" s="190" t="s">
        <v>280</v>
      </c>
      <c r="G24" s="575"/>
      <c r="H24" s="574"/>
      <c r="I24" s="294">
        <v>17.5</v>
      </c>
      <c r="J24" s="128">
        <f t="shared" si="7"/>
        <v>17500000</v>
      </c>
      <c r="K24" s="206">
        <f t="shared" si="9"/>
        <v>11375000</v>
      </c>
      <c r="L24" s="206">
        <f t="shared" si="8"/>
        <v>7000000</v>
      </c>
    </row>
    <row r="25" spans="1:16" s="26" customFormat="1" ht="15" customHeight="1" x14ac:dyDescent="0.2">
      <c r="A25" s="126"/>
      <c r="B25" s="103" t="s">
        <v>353</v>
      </c>
      <c r="C25" s="103" t="s">
        <v>274</v>
      </c>
      <c r="D25" s="103" t="s">
        <v>279</v>
      </c>
      <c r="E25" s="185">
        <v>2012</v>
      </c>
      <c r="F25" s="184" t="s">
        <v>350</v>
      </c>
      <c r="G25" s="575"/>
      <c r="H25" s="574"/>
      <c r="I25" s="294">
        <v>17.5</v>
      </c>
      <c r="J25" s="128">
        <f t="shared" si="7"/>
        <v>17500000</v>
      </c>
      <c r="K25" s="206">
        <f t="shared" si="9"/>
        <v>11375000</v>
      </c>
      <c r="L25" s="206">
        <f t="shared" si="8"/>
        <v>7000000</v>
      </c>
    </row>
    <row r="26" spans="1:16" s="2" customFormat="1" ht="15" customHeight="1" x14ac:dyDescent="0.2">
      <c r="A26" s="132"/>
      <c r="B26" s="188" t="s">
        <v>161</v>
      </c>
      <c r="C26" s="188" t="s">
        <v>18</v>
      </c>
      <c r="D26" s="188"/>
      <c r="E26" s="189"/>
      <c r="F26" s="89" t="s">
        <v>237</v>
      </c>
      <c r="G26" s="575"/>
      <c r="H26" s="574"/>
      <c r="I26" s="294">
        <v>20</v>
      </c>
      <c r="J26" s="206">
        <f t="shared" si="7"/>
        <v>20000000</v>
      </c>
      <c r="K26" s="206">
        <f t="shared" si="9"/>
        <v>13000000</v>
      </c>
      <c r="L26" s="206">
        <f>K26*0.4</f>
        <v>5200000</v>
      </c>
    </row>
    <row r="27" spans="1:16" s="2" customFormat="1" ht="15" customHeight="1" x14ac:dyDescent="0.2">
      <c r="A27" s="137" t="s">
        <v>38</v>
      </c>
      <c r="B27" s="188" t="s">
        <v>102</v>
      </c>
      <c r="C27" s="198" t="s">
        <v>35</v>
      </c>
      <c r="D27" s="188" t="s">
        <v>103</v>
      </c>
      <c r="E27" s="189">
        <v>2010</v>
      </c>
      <c r="F27" s="189" t="s">
        <v>351</v>
      </c>
      <c r="G27" s="575"/>
      <c r="H27" s="574"/>
      <c r="I27" s="294">
        <v>24</v>
      </c>
      <c r="J27" s="128">
        <f t="shared" si="7"/>
        <v>24000000</v>
      </c>
      <c r="K27" s="206">
        <f t="shared" si="9"/>
        <v>15600000</v>
      </c>
      <c r="L27" s="206">
        <f t="shared" si="8"/>
        <v>9600000</v>
      </c>
    </row>
    <row r="28" spans="1:16" s="26" customFormat="1" ht="15" customHeight="1" x14ac:dyDescent="0.2">
      <c r="A28" s="136" t="s">
        <v>0</v>
      </c>
      <c r="B28" s="104" t="s">
        <v>189</v>
      </c>
      <c r="C28" s="104" t="s">
        <v>12</v>
      </c>
      <c r="D28" s="104" t="s">
        <v>192</v>
      </c>
      <c r="E28" s="106">
        <v>2010</v>
      </c>
      <c r="F28" s="106" t="s">
        <v>238</v>
      </c>
      <c r="G28" s="575"/>
      <c r="H28" s="574"/>
      <c r="I28" s="294">
        <v>24.2</v>
      </c>
      <c r="J28" s="128">
        <f t="shared" si="7"/>
        <v>24200000</v>
      </c>
      <c r="K28" s="206">
        <f t="shared" si="9"/>
        <v>15730000</v>
      </c>
      <c r="L28" s="206">
        <f t="shared" si="8"/>
        <v>9680000</v>
      </c>
    </row>
    <row r="29" spans="1:16" s="26" customFormat="1" ht="15" customHeight="1" x14ac:dyDescent="0.2">
      <c r="A29" s="138" t="s">
        <v>71</v>
      </c>
      <c r="B29" s="88" t="s">
        <v>190</v>
      </c>
      <c r="C29" s="88" t="s">
        <v>12</v>
      </c>
      <c r="D29" s="88" t="s">
        <v>191</v>
      </c>
      <c r="E29" s="93">
        <v>2010</v>
      </c>
      <c r="F29" s="93" t="s">
        <v>239</v>
      </c>
      <c r="G29" s="534"/>
      <c r="H29" s="535"/>
      <c r="I29" s="294">
        <v>7.8</v>
      </c>
      <c r="J29" s="128">
        <f t="shared" si="7"/>
        <v>7800000</v>
      </c>
      <c r="K29" s="206">
        <f t="shared" si="9"/>
        <v>5070000</v>
      </c>
      <c r="L29" s="206">
        <f t="shared" si="8"/>
        <v>3120000</v>
      </c>
    </row>
    <row r="30" spans="1:16" s="2" customFormat="1" ht="15" customHeight="1" x14ac:dyDescent="0.2">
      <c r="A30" s="138" t="s">
        <v>69</v>
      </c>
      <c r="B30" s="72" t="s">
        <v>68</v>
      </c>
      <c r="C30" s="72" t="s">
        <v>17</v>
      </c>
      <c r="D30" s="72" t="s">
        <v>72</v>
      </c>
      <c r="E30" s="192">
        <v>1999</v>
      </c>
      <c r="F30" s="106" t="s">
        <v>208</v>
      </c>
      <c r="G30" s="635"/>
      <c r="H30" s="636"/>
      <c r="I30" s="294">
        <v>13</v>
      </c>
      <c r="J30" s="128">
        <f t="shared" si="7"/>
        <v>13000000</v>
      </c>
      <c r="K30" s="206">
        <f t="shared" si="9"/>
        <v>8450000</v>
      </c>
      <c r="L30" s="206">
        <f t="shared" si="8"/>
        <v>5200000</v>
      </c>
    </row>
    <row r="31" spans="1:16" s="2" customFormat="1" ht="15" customHeight="1" x14ac:dyDescent="0.2">
      <c r="A31" s="187"/>
      <c r="B31" s="88" t="s">
        <v>195</v>
      </c>
      <c r="C31" s="88"/>
      <c r="D31" s="88"/>
      <c r="E31" s="93"/>
      <c r="F31" s="93" t="s">
        <v>209</v>
      </c>
      <c r="G31" s="575"/>
      <c r="H31" s="574"/>
      <c r="I31" s="296">
        <v>10.9</v>
      </c>
      <c r="J31" s="206">
        <f t="shared" si="7"/>
        <v>10900000</v>
      </c>
      <c r="K31" s="206">
        <f t="shared" si="9"/>
        <v>7085000</v>
      </c>
      <c r="L31" s="206">
        <f>K31*0.4</f>
        <v>2834000</v>
      </c>
    </row>
    <row r="32" spans="1:16" s="2" customFormat="1" ht="15" customHeight="1" x14ac:dyDescent="0.2">
      <c r="A32" s="132"/>
      <c r="B32" s="100" t="s">
        <v>70</v>
      </c>
      <c r="C32" s="100" t="s">
        <v>12</v>
      </c>
      <c r="D32" s="100" t="s">
        <v>73</v>
      </c>
      <c r="E32" s="199"/>
      <c r="F32" s="102" t="s">
        <v>210</v>
      </c>
      <c r="G32" s="575"/>
      <c r="H32" s="574"/>
      <c r="I32" s="294">
        <v>11.1</v>
      </c>
      <c r="J32" s="128">
        <f t="shared" si="7"/>
        <v>11100000</v>
      </c>
      <c r="K32" s="206">
        <f t="shared" si="9"/>
        <v>7215000</v>
      </c>
      <c r="L32" s="206">
        <f t="shared" si="8"/>
        <v>4440000</v>
      </c>
    </row>
    <row r="33" spans="1:13" s="2" customFormat="1" ht="15" customHeight="1" thickBot="1" x14ac:dyDescent="0.25">
      <c r="A33" s="126" t="s">
        <v>29</v>
      </c>
      <c r="B33" s="322" t="s">
        <v>363</v>
      </c>
      <c r="C33" s="200"/>
      <c r="D33" s="323"/>
      <c r="E33" s="325"/>
      <c r="F33" s="324"/>
      <c r="G33" s="575"/>
      <c r="H33" s="574"/>
      <c r="I33" s="295"/>
      <c r="J33" s="128"/>
      <c r="K33" s="206"/>
      <c r="L33" s="206"/>
    </row>
    <row r="34" spans="1:13" s="2" customFormat="1" ht="15" customHeight="1" x14ac:dyDescent="0.2">
      <c r="A34" s="634" t="s">
        <v>137</v>
      </c>
      <c r="B34" s="563" t="s">
        <v>138</v>
      </c>
      <c r="C34" s="563"/>
      <c r="D34" s="563"/>
      <c r="E34" s="563"/>
      <c r="F34" s="637"/>
      <c r="G34" s="575"/>
      <c r="H34" s="574"/>
      <c r="I34" s="312"/>
      <c r="J34" s="638"/>
      <c r="K34" s="638"/>
      <c r="L34" s="638"/>
    </row>
    <row r="35" spans="1:13" s="2" customFormat="1" ht="14.25" customHeight="1" thickBot="1" x14ac:dyDescent="0.25">
      <c r="A35" s="99"/>
      <c r="B35" s="203" t="s">
        <v>21</v>
      </c>
      <c r="C35" s="182"/>
      <c r="D35" s="19"/>
      <c r="E35" s="19"/>
      <c r="F35" s="8"/>
      <c r="G35" s="34"/>
      <c r="H35" s="39"/>
      <c r="I35" s="282"/>
      <c r="J35" s="24"/>
      <c r="K35" s="24"/>
      <c r="L35" s="24"/>
      <c r="M35" s="232"/>
    </row>
    <row r="36" spans="1:13" s="2" customFormat="1" ht="15" customHeight="1" x14ac:dyDescent="0.2">
      <c r="A36" s="86" t="s">
        <v>22</v>
      </c>
      <c r="B36" s="55" t="s">
        <v>23</v>
      </c>
      <c r="C36" s="181"/>
      <c r="D36" s="19"/>
      <c r="E36" s="19"/>
      <c r="F36" s="8"/>
      <c r="G36" s="34"/>
      <c r="H36" s="39"/>
      <c r="I36" s="282"/>
      <c r="J36" s="24"/>
      <c r="K36" s="24"/>
      <c r="L36" s="24"/>
    </row>
    <row r="37" spans="1:13" s="2" customFormat="1" ht="15" customHeight="1" thickBot="1" x14ac:dyDescent="0.25">
      <c r="A37" s="169"/>
      <c r="B37" s="83" t="s">
        <v>24</v>
      </c>
      <c r="C37" s="182"/>
      <c r="D37" s="19"/>
      <c r="E37" s="20"/>
      <c r="F37" s="8"/>
      <c r="G37" s="34"/>
      <c r="H37" s="39"/>
      <c r="I37" s="282"/>
      <c r="J37" s="24"/>
      <c r="K37" s="24"/>
      <c r="L37" s="24"/>
    </row>
    <row r="38" spans="1:13" s="2" customFormat="1" ht="15" customHeight="1" x14ac:dyDescent="0.2">
      <c r="A38" s="4"/>
      <c r="B38"/>
      <c r="C38"/>
      <c r="D38"/>
      <c r="E38" s="15"/>
      <c r="F38" s="1"/>
      <c r="G38" s="33"/>
      <c r="H38" s="41"/>
      <c r="I38" s="278"/>
      <c r="J38"/>
      <c r="K38"/>
      <c r="L38"/>
    </row>
    <row r="39" spans="1:13" ht="15" customHeight="1" x14ac:dyDescent="0.2">
      <c r="B39" s="6"/>
      <c r="E39" s="15"/>
    </row>
    <row r="40" spans="1:13" hidden="1" x14ac:dyDescent="0.2">
      <c r="B40" s="6"/>
    </row>
  </sheetData>
  <mergeCells count="1">
    <mergeCell ref="A2:F2"/>
  </mergeCells>
  <phoneticPr fontId="0" type="noConversion"/>
  <pageMargins left="0.19685039370078741" right="0.74803149606299213" top="0.98425196850393704" bottom="0.98425196850393704" header="0" footer="0"/>
  <pageSetup scale="75" orientation="landscape" blackAndWhite="1" horizontalDpi="4294967294" verticalDpi="4294967294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7"/>
  <sheetViews>
    <sheetView showGridLines="0" zoomScale="90" zoomScaleNormal="90" zoomScalePageLayoutView="90" workbookViewId="0">
      <pane ySplit="2" topLeftCell="A3" activePane="bottomLeft" state="frozen"/>
      <selection sqref="A1:F1"/>
      <selection pane="bottomLeft" activeCell="A11" sqref="A11"/>
    </sheetView>
  </sheetViews>
  <sheetFormatPr baseColWidth="10" defaultColWidth="10.85546875" defaultRowHeight="12.75" x14ac:dyDescent="0.2"/>
  <cols>
    <col min="1" max="1" width="26" style="5" customWidth="1"/>
    <col min="2" max="2" width="91.7109375" style="5" customWidth="1"/>
    <col min="3" max="3" width="30.140625" style="5" customWidth="1"/>
    <col min="4" max="4" width="33.7109375" style="5" customWidth="1"/>
    <col min="5" max="5" width="8" style="5" customWidth="1"/>
    <col min="6" max="6" width="21.140625" style="1" customWidth="1"/>
    <col min="7" max="7" width="7.42578125" style="35" hidden="1" customWidth="1"/>
    <col min="8" max="8" width="10.85546875" style="45" hidden="1" customWidth="1"/>
    <col min="9" max="9" width="15.7109375" style="286" customWidth="1"/>
    <col min="10" max="10" width="20.85546875" style="5" bestFit="1" customWidth="1"/>
    <col min="11" max="11" width="19.28515625" style="5" bestFit="1" customWidth="1"/>
    <col min="12" max="12" width="14.85546875" style="5" bestFit="1" customWidth="1"/>
    <col min="13" max="16384" width="10.85546875" style="5"/>
  </cols>
  <sheetData>
    <row r="1" spans="1:13" ht="15.75" customHeight="1" thickBot="1" x14ac:dyDescent="0.25">
      <c r="A1" s="25"/>
      <c r="B1" s="25"/>
      <c r="C1" s="25"/>
      <c r="D1" s="25"/>
      <c r="E1" s="25"/>
      <c r="F1" s="8"/>
      <c r="G1" s="31"/>
      <c r="H1" s="82"/>
      <c r="I1" s="287"/>
      <c r="J1" s="25"/>
      <c r="K1" s="256"/>
      <c r="L1" s="256"/>
    </row>
    <row r="2" spans="1:13" s="25" customFormat="1" ht="20.100000000000001" customHeight="1" thickBot="1" x14ac:dyDescent="0.25">
      <c r="A2" s="647" t="s">
        <v>494</v>
      </c>
      <c r="B2" s="648"/>
      <c r="C2" s="648"/>
      <c r="D2" s="648"/>
      <c r="E2" s="648"/>
      <c r="F2" s="648"/>
      <c r="G2" s="78"/>
      <c r="H2" s="78"/>
      <c r="I2" s="316"/>
      <c r="J2" s="315">
        <v>1000000</v>
      </c>
      <c r="K2" s="315"/>
      <c r="L2" s="315"/>
      <c r="M2" s="256"/>
    </row>
    <row r="3" spans="1:13" s="8" customFormat="1" ht="15" customHeight="1" thickBot="1" x14ac:dyDescent="0.25">
      <c r="A3" s="53" t="s">
        <v>7</v>
      </c>
      <c r="B3" s="53" t="s">
        <v>8</v>
      </c>
      <c r="C3" s="53" t="s">
        <v>9</v>
      </c>
      <c r="D3" s="53" t="s">
        <v>10</v>
      </c>
      <c r="E3" s="270" t="s">
        <v>52</v>
      </c>
      <c r="F3" s="53" t="s">
        <v>202</v>
      </c>
      <c r="G3" s="48"/>
      <c r="H3" s="49"/>
      <c r="I3" s="311" t="s">
        <v>357</v>
      </c>
      <c r="J3" s="174" t="s">
        <v>337</v>
      </c>
      <c r="K3" s="207" t="s">
        <v>338</v>
      </c>
      <c r="L3" s="174" t="s">
        <v>339</v>
      </c>
    </row>
    <row r="4" spans="1:13" s="2" customFormat="1" ht="15.75" customHeight="1" x14ac:dyDescent="0.2">
      <c r="A4" s="126" t="s">
        <v>3</v>
      </c>
      <c r="B4" s="630" t="s">
        <v>520</v>
      </c>
      <c r="C4" s="630" t="s">
        <v>49</v>
      </c>
      <c r="D4" s="630" t="s">
        <v>427</v>
      </c>
      <c r="E4" s="631">
        <v>2016</v>
      </c>
      <c r="F4" s="632" t="s">
        <v>521</v>
      </c>
      <c r="G4" s="575">
        <v>34322</v>
      </c>
      <c r="H4" s="574">
        <v>9782218934322</v>
      </c>
      <c r="I4" s="312"/>
      <c r="J4" s="206"/>
      <c r="K4" s="206"/>
      <c r="L4" s="206"/>
    </row>
    <row r="5" spans="1:13" s="2" customFormat="1" ht="15.75" customHeight="1" x14ac:dyDescent="0.2">
      <c r="A5" s="126"/>
      <c r="B5" s="88" t="s">
        <v>193</v>
      </c>
      <c r="C5" s="88" t="s">
        <v>12</v>
      </c>
      <c r="D5" s="146" t="s">
        <v>257</v>
      </c>
      <c r="E5" s="93">
        <v>2012</v>
      </c>
      <c r="F5" s="89" t="s">
        <v>240</v>
      </c>
      <c r="G5" s="575">
        <v>51985</v>
      </c>
      <c r="H5" s="574">
        <v>9782218951985</v>
      </c>
      <c r="I5" s="294">
        <v>8.25</v>
      </c>
      <c r="J5" s="206">
        <f t="shared" ref="J5:J16" si="0">I5*J$2</f>
        <v>8250000</v>
      </c>
      <c r="K5" s="206">
        <f>J5*0.65</f>
        <v>5362500</v>
      </c>
      <c r="L5" s="206">
        <f t="shared" ref="L5:L16" si="1">K5*0.4</f>
        <v>2145000</v>
      </c>
    </row>
    <row r="6" spans="1:13" s="26" customFormat="1" ht="15.75" customHeight="1" x14ac:dyDescent="0.2">
      <c r="A6" s="130"/>
      <c r="B6" s="88" t="s">
        <v>303</v>
      </c>
      <c r="C6" s="72" t="s">
        <v>261</v>
      </c>
      <c r="D6" s="55" t="s">
        <v>257</v>
      </c>
      <c r="E6" s="96">
        <v>2015</v>
      </c>
      <c r="F6" s="89" t="s">
        <v>348</v>
      </c>
      <c r="G6" s="575"/>
      <c r="H6" s="574"/>
      <c r="I6" s="294">
        <v>28.34</v>
      </c>
      <c r="J6" s="206">
        <f t="shared" si="0"/>
        <v>28340000</v>
      </c>
      <c r="K6" s="206">
        <f>J6*0.65</f>
        <v>18421000</v>
      </c>
      <c r="L6" s="206">
        <f t="shared" si="1"/>
        <v>7368400</v>
      </c>
    </row>
    <row r="7" spans="1:13" s="28" customFormat="1" ht="15.75" customHeight="1" x14ac:dyDescent="0.2">
      <c r="A7" s="583"/>
      <c r="B7" s="94" t="s">
        <v>525</v>
      </c>
      <c r="C7" s="265" t="s">
        <v>12</v>
      </c>
      <c r="D7" s="228" t="s">
        <v>257</v>
      </c>
      <c r="E7" s="131">
        <v>2017</v>
      </c>
      <c r="F7" s="131" t="s">
        <v>367</v>
      </c>
      <c r="G7" s="573"/>
      <c r="H7" s="572"/>
      <c r="I7" s="680" t="s">
        <v>368</v>
      </c>
      <c r="J7" s="680"/>
      <c r="K7" s="680"/>
      <c r="L7" s="680"/>
    </row>
    <row r="8" spans="1:13" s="2" customFormat="1" ht="15.75" customHeight="1" x14ac:dyDescent="0.2">
      <c r="A8" s="130"/>
      <c r="B8" s="88" t="s">
        <v>112</v>
      </c>
      <c r="C8" s="88" t="s">
        <v>113</v>
      </c>
      <c r="D8" s="164" t="s">
        <v>114</v>
      </c>
      <c r="E8" s="93"/>
      <c r="F8" s="89" t="s">
        <v>241</v>
      </c>
      <c r="G8" s="575">
        <v>18728</v>
      </c>
      <c r="H8" s="574">
        <v>9782070318728</v>
      </c>
      <c r="I8" s="294">
        <v>6.64</v>
      </c>
      <c r="J8" s="206">
        <f t="shared" si="0"/>
        <v>6640000</v>
      </c>
      <c r="K8" s="206">
        <f>J8*0.65</f>
        <v>4316000</v>
      </c>
      <c r="L8" s="206">
        <f t="shared" si="1"/>
        <v>1726400</v>
      </c>
    </row>
    <row r="9" spans="1:13" s="26" customFormat="1" ht="15.75" customHeight="1" x14ac:dyDescent="0.2">
      <c r="A9" s="591"/>
      <c r="B9" s="580" t="s">
        <v>479</v>
      </c>
      <c r="C9" s="580" t="s">
        <v>449</v>
      </c>
      <c r="D9" s="623" t="s">
        <v>480</v>
      </c>
      <c r="E9" s="602">
        <v>2016</v>
      </c>
      <c r="F9" s="601" t="s">
        <v>481</v>
      </c>
      <c r="G9" s="575"/>
      <c r="H9" s="574"/>
      <c r="I9" s="680" t="s">
        <v>340</v>
      </c>
      <c r="J9" s="680"/>
      <c r="K9" s="680"/>
      <c r="L9" s="680"/>
    </row>
    <row r="10" spans="1:13" s="26" customFormat="1" ht="15.75" customHeight="1" x14ac:dyDescent="0.2">
      <c r="A10" s="130"/>
      <c r="B10" s="63" t="s">
        <v>156</v>
      </c>
      <c r="C10" s="63" t="s">
        <v>66</v>
      </c>
      <c r="D10" s="352" t="s">
        <v>155</v>
      </c>
      <c r="E10" s="93"/>
      <c r="F10" s="89" t="s">
        <v>242</v>
      </c>
      <c r="G10" s="575">
        <v>3533</v>
      </c>
      <c r="H10" s="574">
        <v>9782253003533</v>
      </c>
      <c r="I10" s="294">
        <v>4.0999999999999996</v>
      </c>
      <c r="J10" s="206">
        <f t="shared" si="0"/>
        <v>4099999.9999999995</v>
      </c>
      <c r="K10" s="206">
        <f>J10*0.65</f>
        <v>2665000</v>
      </c>
      <c r="L10" s="206">
        <f t="shared" si="1"/>
        <v>1066000</v>
      </c>
    </row>
    <row r="11" spans="1:13" s="26" customFormat="1" ht="15.75" customHeight="1" x14ac:dyDescent="0.2">
      <c r="A11" s="592"/>
      <c r="B11" s="579" t="s">
        <v>482</v>
      </c>
      <c r="C11" s="579" t="s">
        <v>388</v>
      </c>
      <c r="D11" s="622" t="s">
        <v>483</v>
      </c>
      <c r="E11" s="602">
        <v>2007</v>
      </c>
      <c r="F11" s="601" t="s">
        <v>484</v>
      </c>
      <c r="G11" s="575"/>
      <c r="H11" s="574"/>
      <c r="I11" s="680" t="s">
        <v>340</v>
      </c>
      <c r="J11" s="680"/>
      <c r="K11" s="680"/>
      <c r="L11" s="680"/>
    </row>
    <row r="12" spans="1:13" s="22" customFormat="1" ht="15.75" customHeight="1" x14ac:dyDescent="0.2">
      <c r="A12" s="126"/>
      <c r="B12" s="88" t="s">
        <v>297</v>
      </c>
      <c r="C12" s="63" t="s">
        <v>296</v>
      </c>
      <c r="D12" s="352" t="s">
        <v>182</v>
      </c>
      <c r="E12" s="93">
        <v>1984</v>
      </c>
      <c r="F12" s="93" t="s">
        <v>243</v>
      </c>
      <c r="G12" s="573"/>
      <c r="H12" s="572"/>
      <c r="I12" s="294">
        <v>6.6</v>
      </c>
      <c r="J12" s="206">
        <f t="shared" si="0"/>
        <v>6600000</v>
      </c>
      <c r="K12" s="206">
        <f t="shared" ref="K12:K32" si="2">J12*0.65</f>
        <v>4290000</v>
      </c>
      <c r="L12" s="206">
        <f t="shared" si="1"/>
        <v>1716000</v>
      </c>
    </row>
    <row r="13" spans="1:13" s="28" customFormat="1" ht="15.75" customHeight="1" x14ac:dyDescent="0.2">
      <c r="A13" s="126"/>
      <c r="B13" s="88" t="s">
        <v>369</v>
      </c>
      <c r="C13" s="63" t="s">
        <v>113</v>
      </c>
      <c r="D13" s="352" t="s">
        <v>370</v>
      </c>
      <c r="E13" s="180">
        <v>2016</v>
      </c>
      <c r="F13" s="180" t="s">
        <v>371</v>
      </c>
      <c r="G13" s="573"/>
      <c r="H13" s="572"/>
      <c r="I13" s="540"/>
      <c r="J13" s="543"/>
      <c r="K13" s="543"/>
      <c r="L13" s="543"/>
    </row>
    <row r="14" spans="1:13" s="2" customFormat="1" ht="15.75" customHeight="1" x14ac:dyDescent="0.2">
      <c r="A14" s="137" t="s">
        <v>485</v>
      </c>
      <c r="B14" s="578" t="s">
        <v>486</v>
      </c>
      <c r="C14" s="578" t="s">
        <v>12</v>
      </c>
      <c r="D14" s="621" t="s">
        <v>433</v>
      </c>
      <c r="E14" s="600">
        <v>2016</v>
      </c>
      <c r="F14" s="600" t="s">
        <v>487</v>
      </c>
      <c r="G14" s="575"/>
      <c r="H14" s="574"/>
      <c r="I14" s="294"/>
      <c r="J14" s="206"/>
      <c r="K14" s="206"/>
      <c r="L14" s="206"/>
    </row>
    <row r="15" spans="1:13" s="2" customFormat="1" ht="15.75" customHeight="1" x14ac:dyDescent="0.2">
      <c r="A15" s="136" t="s">
        <v>32</v>
      </c>
      <c r="B15" s="578" t="s">
        <v>488</v>
      </c>
      <c r="C15" s="578" t="s">
        <v>28</v>
      </c>
      <c r="D15" s="621" t="s">
        <v>489</v>
      </c>
      <c r="E15" s="600">
        <v>2016</v>
      </c>
      <c r="F15" s="600" t="s">
        <v>490</v>
      </c>
      <c r="G15" s="575"/>
      <c r="H15" s="574"/>
      <c r="I15" s="294"/>
      <c r="J15" s="206"/>
      <c r="K15" s="206"/>
      <c r="L15" s="206"/>
    </row>
    <row r="16" spans="1:13" s="586" customFormat="1" ht="15.75" customHeight="1" x14ac:dyDescent="0.2">
      <c r="A16" s="126"/>
      <c r="B16" s="88" t="s">
        <v>259</v>
      </c>
      <c r="C16" s="92" t="s">
        <v>12</v>
      </c>
      <c r="D16" s="164"/>
      <c r="E16" s="93">
        <v>2014</v>
      </c>
      <c r="F16" s="93"/>
      <c r="G16" s="72"/>
      <c r="H16" s="690"/>
      <c r="I16" s="691">
        <v>5.68</v>
      </c>
      <c r="J16" s="692">
        <f t="shared" si="0"/>
        <v>5680000</v>
      </c>
      <c r="K16" s="692">
        <f t="shared" si="2"/>
        <v>3692000</v>
      </c>
      <c r="L16" s="692">
        <f t="shared" si="1"/>
        <v>1476800</v>
      </c>
    </row>
    <row r="17" spans="1:19" s="2" customFormat="1" ht="15.75" customHeight="1" x14ac:dyDescent="0.2">
      <c r="A17" s="582" t="s">
        <v>104</v>
      </c>
      <c r="B17" s="188" t="s">
        <v>118</v>
      </c>
      <c r="C17" s="73"/>
      <c r="D17" s="55"/>
      <c r="E17" s="96"/>
      <c r="F17" s="96"/>
      <c r="G17" s="575"/>
      <c r="H17" s="574"/>
      <c r="I17" s="293"/>
      <c r="J17" s="674"/>
      <c r="K17" s="674"/>
      <c r="L17" s="674"/>
    </row>
    <row r="18" spans="1:19" s="2" customFormat="1" ht="15.75" customHeight="1" x14ac:dyDescent="0.2">
      <c r="A18" s="582"/>
      <c r="B18" s="88" t="s">
        <v>121</v>
      </c>
      <c r="C18" s="73"/>
      <c r="D18" s="55"/>
      <c r="E18" s="96"/>
      <c r="F18" s="96"/>
      <c r="G18" s="575"/>
      <c r="H18" s="574"/>
      <c r="I18" s="293"/>
      <c r="J18" s="675"/>
      <c r="K18" s="675"/>
      <c r="L18" s="675"/>
    </row>
    <row r="19" spans="1:19" s="2" customFormat="1" ht="15.75" customHeight="1" x14ac:dyDescent="0.2">
      <c r="A19" s="582"/>
      <c r="B19" s="88" t="s">
        <v>105</v>
      </c>
      <c r="C19" s="73"/>
      <c r="D19" s="55"/>
      <c r="E19" s="96"/>
      <c r="F19" s="96"/>
      <c r="G19" s="575"/>
      <c r="H19" s="574"/>
      <c r="I19" s="293"/>
      <c r="J19" s="675"/>
      <c r="K19" s="675"/>
      <c r="L19" s="675"/>
    </row>
    <row r="20" spans="1:19" s="2" customFormat="1" ht="15.75" customHeight="1" x14ac:dyDescent="0.2">
      <c r="A20" s="582"/>
      <c r="B20" s="88" t="s">
        <v>122</v>
      </c>
      <c r="C20" s="73"/>
      <c r="D20" s="54"/>
      <c r="E20" s="96"/>
      <c r="F20" s="96"/>
      <c r="G20" s="575"/>
      <c r="H20" s="574"/>
      <c r="I20" s="293"/>
      <c r="J20" s="676"/>
      <c r="K20" s="676"/>
      <c r="L20" s="676"/>
    </row>
    <row r="21" spans="1:19" s="2" customFormat="1" ht="15.75" customHeight="1" x14ac:dyDescent="0.2">
      <c r="A21" s="137" t="s">
        <v>33</v>
      </c>
      <c r="B21" s="200" t="s">
        <v>79</v>
      </c>
      <c r="C21" s="695" t="s">
        <v>15</v>
      </c>
      <c r="D21" s="696" t="s">
        <v>80</v>
      </c>
      <c r="E21" s="697">
        <v>2008</v>
      </c>
      <c r="F21" s="697" t="s">
        <v>244</v>
      </c>
      <c r="G21" s="575"/>
      <c r="H21" s="574"/>
      <c r="I21" s="294">
        <v>21.8</v>
      </c>
      <c r="J21" s="206">
        <f t="shared" ref="J21:J32" si="3">I21*J$2</f>
        <v>21800000</v>
      </c>
      <c r="K21" s="206">
        <f t="shared" si="2"/>
        <v>14170000</v>
      </c>
      <c r="L21" s="206">
        <f t="shared" ref="L21:L32" si="4">K21*0.4</f>
        <v>5668000</v>
      </c>
    </row>
    <row r="22" spans="1:19" s="2" customFormat="1" ht="13.5" customHeight="1" x14ac:dyDescent="0.2">
      <c r="A22" s="137" t="s">
        <v>37</v>
      </c>
      <c r="B22" s="88" t="s">
        <v>359</v>
      </c>
      <c r="C22" s="88" t="s">
        <v>360</v>
      </c>
      <c r="D22" s="146" t="s">
        <v>361</v>
      </c>
      <c r="E22" s="93">
        <v>2017</v>
      </c>
      <c r="F22" s="89" t="s">
        <v>362</v>
      </c>
      <c r="G22" s="575"/>
      <c r="H22" s="574"/>
      <c r="I22" s="569"/>
      <c r="J22" s="568"/>
      <c r="K22" s="568"/>
      <c r="L22" s="567"/>
      <c r="M22" s="585"/>
      <c r="N22" s="585"/>
      <c r="O22" s="585"/>
      <c r="P22" s="585"/>
      <c r="Q22" s="585"/>
      <c r="R22" s="585"/>
      <c r="S22" s="585"/>
    </row>
    <row r="23" spans="1:19" s="2" customFormat="1" ht="15.75" customHeight="1" x14ac:dyDescent="0.2">
      <c r="A23" s="136" t="s">
        <v>34</v>
      </c>
      <c r="B23" s="88" t="s">
        <v>263</v>
      </c>
      <c r="C23" s="104" t="s">
        <v>264</v>
      </c>
      <c r="D23" s="155" t="s">
        <v>265</v>
      </c>
      <c r="E23" s="106">
        <v>2009</v>
      </c>
      <c r="F23" s="106" t="s">
        <v>266</v>
      </c>
      <c r="G23" s="575"/>
      <c r="H23" s="574"/>
      <c r="I23" s="294">
        <v>6.68</v>
      </c>
      <c r="J23" s="206">
        <f t="shared" si="3"/>
        <v>6680000</v>
      </c>
      <c r="K23" s="206">
        <f t="shared" si="2"/>
        <v>4342000</v>
      </c>
      <c r="L23" s="206">
        <f t="shared" si="4"/>
        <v>1736800</v>
      </c>
    </row>
    <row r="24" spans="1:19" s="2" customFormat="1" ht="15.75" customHeight="1" x14ac:dyDescent="0.2">
      <c r="A24" s="126"/>
      <c r="B24" s="88" t="s">
        <v>267</v>
      </c>
      <c r="C24" s="92" t="s">
        <v>264</v>
      </c>
      <c r="D24" s="146" t="s">
        <v>268</v>
      </c>
      <c r="E24" s="93">
        <v>2010</v>
      </c>
      <c r="F24" s="93" t="s">
        <v>269</v>
      </c>
      <c r="G24" s="575"/>
      <c r="H24" s="574"/>
      <c r="I24" s="294">
        <v>6.54</v>
      </c>
      <c r="J24" s="206">
        <f t="shared" si="3"/>
        <v>6540000</v>
      </c>
      <c r="K24" s="206">
        <f t="shared" si="2"/>
        <v>4251000</v>
      </c>
      <c r="L24" s="206">
        <f t="shared" si="4"/>
        <v>1700400</v>
      </c>
    </row>
    <row r="25" spans="1:19" s="26" customFormat="1" ht="15.75" customHeight="1" x14ac:dyDescent="0.2">
      <c r="A25" s="126"/>
      <c r="B25" s="88" t="s">
        <v>270</v>
      </c>
      <c r="C25" s="107" t="s">
        <v>264</v>
      </c>
      <c r="D25" s="55" t="s">
        <v>271</v>
      </c>
      <c r="E25" s="96">
        <v>2006</v>
      </c>
      <c r="F25" s="102" t="s">
        <v>272</v>
      </c>
      <c r="G25" s="571"/>
      <c r="H25" s="570"/>
      <c r="I25" s="296">
        <v>6.54</v>
      </c>
      <c r="J25" s="206">
        <f t="shared" si="3"/>
        <v>6540000</v>
      </c>
      <c r="K25" s="206">
        <f t="shared" si="2"/>
        <v>4251000</v>
      </c>
      <c r="L25" s="206">
        <f t="shared" si="4"/>
        <v>1700400</v>
      </c>
      <c r="N25" s="232"/>
    </row>
    <row r="26" spans="1:19" s="586" customFormat="1" ht="15.75" customHeight="1" x14ac:dyDescent="0.2">
      <c r="A26" s="132"/>
      <c r="B26" s="88" t="s">
        <v>39</v>
      </c>
      <c r="C26" s="88" t="s">
        <v>18</v>
      </c>
      <c r="D26" s="146"/>
      <c r="E26" s="248"/>
      <c r="F26" s="693" t="s">
        <v>372</v>
      </c>
      <c r="G26" s="72"/>
      <c r="H26" s="690"/>
      <c r="I26" s="694">
        <v>16</v>
      </c>
      <c r="J26" s="692">
        <f t="shared" si="3"/>
        <v>16000000</v>
      </c>
      <c r="K26" s="692">
        <f>J26*0.65</f>
        <v>10400000</v>
      </c>
      <c r="L26" s="692">
        <f t="shared" si="4"/>
        <v>4160000</v>
      </c>
    </row>
    <row r="27" spans="1:19" s="2" customFormat="1" x14ac:dyDescent="0.2">
      <c r="A27" s="336" t="s">
        <v>38</v>
      </c>
      <c r="B27" s="313" t="s">
        <v>363</v>
      </c>
      <c r="C27" s="88"/>
      <c r="D27" s="562"/>
      <c r="E27" s="93"/>
      <c r="F27" s="93"/>
      <c r="G27" s="575"/>
      <c r="H27" s="574"/>
      <c r="I27" s="294"/>
      <c r="J27" s="206"/>
      <c r="K27" s="206"/>
      <c r="L27" s="206"/>
    </row>
    <row r="28" spans="1:19" s="2" customFormat="1" ht="15.75" customHeight="1" x14ac:dyDescent="0.2">
      <c r="A28" s="136" t="s">
        <v>0</v>
      </c>
      <c r="B28" s="88" t="s">
        <v>81</v>
      </c>
      <c r="C28" s="104" t="s">
        <v>17</v>
      </c>
      <c r="D28" s="155" t="s">
        <v>74</v>
      </c>
      <c r="E28" s="106">
        <v>2006</v>
      </c>
      <c r="F28" s="106" t="s">
        <v>245</v>
      </c>
      <c r="G28" s="575"/>
      <c r="H28" s="574"/>
      <c r="I28" s="294">
        <v>19</v>
      </c>
      <c r="J28" s="206">
        <f t="shared" si="3"/>
        <v>19000000</v>
      </c>
      <c r="K28" s="206">
        <f t="shared" si="2"/>
        <v>12350000</v>
      </c>
      <c r="L28" s="206">
        <f t="shared" si="4"/>
        <v>4940000</v>
      </c>
    </row>
    <row r="29" spans="1:19" s="2" customFormat="1" ht="15.75" customHeight="1" x14ac:dyDescent="0.2">
      <c r="A29" s="525" t="s">
        <v>40</v>
      </c>
      <c r="B29" s="88" t="s">
        <v>82</v>
      </c>
      <c r="C29" s="88" t="s">
        <v>17</v>
      </c>
      <c r="D29" s="146" t="s">
        <v>74</v>
      </c>
      <c r="E29" s="93">
        <v>2006</v>
      </c>
      <c r="F29" s="93" t="s">
        <v>246</v>
      </c>
      <c r="G29" s="575"/>
      <c r="H29" s="574"/>
      <c r="I29" s="294">
        <v>8.5</v>
      </c>
      <c r="J29" s="206">
        <f t="shared" si="3"/>
        <v>8500000</v>
      </c>
      <c r="K29" s="206">
        <f t="shared" si="2"/>
        <v>5525000</v>
      </c>
      <c r="L29" s="206">
        <f t="shared" si="4"/>
        <v>2210000</v>
      </c>
    </row>
    <row r="30" spans="1:19" s="2" customFormat="1" ht="15.75" customHeight="1" x14ac:dyDescent="0.2">
      <c r="A30" s="525" t="s">
        <v>41</v>
      </c>
      <c r="B30" s="88" t="s">
        <v>68</v>
      </c>
      <c r="C30" s="72" t="s">
        <v>17</v>
      </c>
      <c r="D30" s="55" t="s">
        <v>72</v>
      </c>
      <c r="E30" s="96">
        <v>1999</v>
      </c>
      <c r="F30" s="96" t="s">
        <v>208</v>
      </c>
      <c r="G30" s="575"/>
      <c r="H30" s="574"/>
      <c r="I30" s="294">
        <v>12.87</v>
      </c>
      <c r="J30" s="206">
        <f t="shared" si="3"/>
        <v>12870000</v>
      </c>
      <c r="K30" s="206">
        <f t="shared" si="2"/>
        <v>8365500</v>
      </c>
      <c r="L30" s="206">
        <f t="shared" si="4"/>
        <v>3346200</v>
      </c>
    </row>
    <row r="31" spans="1:19" s="2" customFormat="1" ht="15.75" customHeight="1" x14ac:dyDescent="0.2">
      <c r="A31" s="581" t="s">
        <v>69</v>
      </c>
      <c r="B31" s="88" t="s">
        <v>195</v>
      </c>
      <c r="C31" s="88"/>
      <c r="D31" s="146"/>
      <c r="E31" s="93"/>
      <c r="F31" s="93" t="s">
        <v>209</v>
      </c>
      <c r="G31" s="575"/>
      <c r="H31" s="574"/>
      <c r="I31" s="296">
        <v>10.9</v>
      </c>
      <c r="J31" s="206">
        <f t="shared" si="3"/>
        <v>10900000</v>
      </c>
      <c r="K31" s="206">
        <f t="shared" si="2"/>
        <v>7085000</v>
      </c>
      <c r="L31" s="206">
        <f t="shared" si="4"/>
        <v>2834000</v>
      </c>
    </row>
    <row r="32" spans="1:19" s="2" customFormat="1" ht="15.75" customHeight="1" x14ac:dyDescent="0.2">
      <c r="A32" s="126" t="s">
        <v>84</v>
      </c>
      <c r="B32" s="88" t="s">
        <v>86</v>
      </c>
      <c r="C32" s="72" t="s">
        <v>28</v>
      </c>
      <c r="D32" s="55" t="s">
        <v>85</v>
      </c>
      <c r="E32" s="96">
        <v>2013</v>
      </c>
      <c r="F32" s="111" t="s">
        <v>289</v>
      </c>
      <c r="G32" s="575">
        <v>9591</v>
      </c>
      <c r="H32" s="574">
        <v>9782091609591</v>
      </c>
      <c r="I32" s="296">
        <v>12.4</v>
      </c>
      <c r="J32" s="206">
        <f t="shared" si="3"/>
        <v>12400000</v>
      </c>
      <c r="K32" s="206">
        <f t="shared" si="2"/>
        <v>8060000</v>
      </c>
      <c r="L32" s="206">
        <f t="shared" si="4"/>
        <v>3224000</v>
      </c>
    </row>
    <row r="33" spans="1:12" s="2" customFormat="1" ht="15.75" customHeight="1" thickBot="1" x14ac:dyDescent="0.25">
      <c r="A33" s="112" t="s">
        <v>42</v>
      </c>
      <c r="B33" s="113" t="s">
        <v>183</v>
      </c>
      <c r="C33" s="113"/>
      <c r="D33" s="577"/>
      <c r="E33" s="114"/>
      <c r="F33" s="115"/>
      <c r="G33" s="116"/>
      <c r="H33" s="117"/>
      <c r="I33" s="284"/>
      <c r="J33" s="677" t="s">
        <v>347</v>
      </c>
      <c r="K33" s="678"/>
      <c r="L33" s="679"/>
    </row>
    <row r="34" spans="1:12" s="2" customFormat="1" ht="15.75" customHeight="1" x14ac:dyDescent="0.2">
      <c r="A34" s="86"/>
      <c r="B34" s="55"/>
      <c r="C34" s="55"/>
      <c r="D34" s="55"/>
      <c r="E34" s="56"/>
      <c r="F34" s="81"/>
      <c r="G34" s="34"/>
      <c r="H34" s="39"/>
      <c r="I34" s="282"/>
      <c r="J34" s="24"/>
      <c r="K34" s="24"/>
      <c r="L34" s="24"/>
    </row>
    <row r="35" spans="1:12" x14ac:dyDescent="0.2">
      <c r="A35" s="79"/>
      <c r="B35" s="55" t="s">
        <v>115</v>
      </c>
      <c r="C35" s="55"/>
      <c r="D35" s="55"/>
      <c r="E35" s="80"/>
      <c r="F35" s="81"/>
      <c r="G35" s="31"/>
      <c r="H35" s="82"/>
      <c r="I35" s="287"/>
      <c r="J35" s="256"/>
      <c r="K35" s="25"/>
      <c r="L35" s="25"/>
    </row>
    <row r="36" spans="1:12" s="2" customFormat="1" ht="15.75" customHeight="1" x14ac:dyDescent="0.2">
      <c r="A36" s="86" t="s">
        <v>43</v>
      </c>
      <c r="B36" s="55" t="s">
        <v>146</v>
      </c>
      <c r="C36" s="55"/>
      <c r="D36" s="55"/>
      <c r="E36" s="80"/>
      <c r="F36" s="81"/>
      <c r="G36" s="34"/>
      <c r="H36" s="39"/>
      <c r="I36" s="282"/>
      <c r="J36" s="24"/>
      <c r="K36" s="24"/>
      <c r="L36" s="24"/>
    </row>
    <row r="37" spans="1:12" s="2" customFormat="1" ht="15.75" customHeight="1" x14ac:dyDescent="0.2">
      <c r="A37" s="86"/>
      <c r="B37" s="55" t="s">
        <v>147</v>
      </c>
      <c r="C37" s="55"/>
      <c r="D37" s="55"/>
      <c r="E37" s="80"/>
      <c r="F37" s="81"/>
      <c r="G37" s="34"/>
      <c r="H37" s="39"/>
      <c r="I37" s="282"/>
      <c r="J37" s="24"/>
      <c r="K37" s="24"/>
      <c r="L37" s="24"/>
    </row>
    <row r="38" spans="1:12" s="2" customFormat="1" ht="15.75" customHeight="1" thickBot="1" x14ac:dyDescent="0.25">
      <c r="A38" s="119"/>
      <c r="B38" s="83" t="s">
        <v>60</v>
      </c>
      <c r="C38" s="83"/>
      <c r="D38" s="83"/>
      <c r="E38" s="84"/>
      <c r="F38" s="85"/>
      <c r="G38" s="34"/>
      <c r="H38" s="39"/>
      <c r="I38" s="282"/>
      <c r="J38" s="24"/>
      <c r="K38" s="24"/>
      <c r="L38" s="24"/>
    </row>
    <row r="39" spans="1:12" s="2" customFormat="1" ht="15.75" customHeight="1" x14ac:dyDescent="0.2">
      <c r="A39" s="120" t="s">
        <v>137</v>
      </c>
      <c r="B39" s="121" t="s">
        <v>138</v>
      </c>
      <c r="C39" s="122"/>
      <c r="D39" s="121"/>
      <c r="E39" s="123"/>
      <c r="F39" s="124"/>
      <c r="G39" s="34"/>
      <c r="H39" s="39"/>
      <c r="I39" s="282"/>
      <c r="J39" s="24"/>
      <c r="K39" s="24"/>
      <c r="L39" s="24"/>
    </row>
    <row r="40" spans="1:12" s="2" customFormat="1" ht="15.75" customHeight="1" thickBot="1" x14ac:dyDescent="0.25">
      <c r="A40" s="119"/>
      <c r="B40" s="83" t="s">
        <v>44</v>
      </c>
      <c r="C40" s="83"/>
      <c r="D40" s="83"/>
      <c r="E40" s="84"/>
      <c r="F40" s="85"/>
      <c r="G40" s="34"/>
      <c r="H40" s="39"/>
      <c r="I40" s="282"/>
      <c r="J40" s="24"/>
      <c r="K40" s="24"/>
      <c r="L40" s="24"/>
    </row>
    <row r="41" spans="1:12" s="2" customFormat="1" ht="15.75" customHeight="1" x14ac:dyDescent="0.2">
      <c r="A41" s="86" t="s">
        <v>22</v>
      </c>
      <c r="B41" s="55" t="s">
        <v>23</v>
      </c>
      <c r="C41" s="55"/>
      <c r="D41" s="55"/>
      <c r="E41" s="56"/>
      <c r="F41" s="81"/>
      <c r="G41" s="34"/>
      <c r="H41" s="39"/>
      <c r="I41" s="282"/>
      <c r="J41" s="24"/>
      <c r="K41" s="24"/>
      <c r="L41" s="24"/>
    </row>
    <row r="42" spans="1:12" s="2" customFormat="1" ht="15.75" customHeight="1" thickBot="1" x14ac:dyDescent="0.25">
      <c r="A42" s="119"/>
      <c r="B42" s="83" t="s">
        <v>24</v>
      </c>
      <c r="C42" s="83"/>
      <c r="D42" s="83"/>
      <c r="E42" s="125"/>
      <c r="F42" s="85"/>
      <c r="G42" s="34"/>
      <c r="H42" s="39"/>
      <c r="I42" s="282"/>
      <c r="J42" s="24"/>
      <c r="K42" s="24"/>
      <c r="L42" s="24"/>
    </row>
    <row r="43" spans="1:12" s="2" customFormat="1" ht="15.75" customHeight="1" x14ac:dyDescent="0.2">
      <c r="A43" s="7"/>
      <c r="B43" s="6"/>
      <c r="C43"/>
      <c r="D43"/>
      <c r="E43" s="3"/>
      <c r="F43" s="3"/>
      <c r="G43" s="32"/>
      <c r="H43" s="40"/>
      <c r="I43" s="288"/>
    </row>
    <row r="44" spans="1:12" s="2" customFormat="1" ht="15.75" customHeight="1" x14ac:dyDescent="0.2">
      <c r="A44" s="7"/>
      <c r="B44" s="6"/>
      <c r="C44"/>
      <c r="D44"/>
      <c r="E44" s="3"/>
      <c r="F44" s="3"/>
      <c r="G44" s="32"/>
      <c r="H44" s="40"/>
      <c r="I44" s="288"/>
    </row>
    <row r="45" spans="1:12" x14ac:dyDescent="0.2">
      <c r="A45" s="4"/>
    </row>
    <row r="46" spans="1:12" x14ac:dyDescent="0.2">
      <c r="A46" s="4"/>
    </row>
    <row r="47" spans="1:12" x14ac:dyDescent="0.2">
      <c r="A47" s="4"/>
    </row>
    <row r="48" spans="1:12" x14ac:dyDescent="0.2">
      <c r="A48" s="4"/>
    </row>
    <row r="49" spans="1:1" x14ac:dyDescent="0.2">
      <c r="A49" s="4"/>
    </row>
    <row r="50" spans="1:1" x14ac:dyDescent="0.2">
      <c r="A50" s="4"/>
    </row>
    <row r="51" spans="1:1" x14ac:dyDescent="0.2">
      <c r="A51" s="4"/>
    </row>
    <row r="52" spans="1:1" x14ac:dyDescent="0.2">
      <c r="A52" s="4"/>
    </row>
    <row r="53" spans="1:1" x14ac:dyDescent="0.2">
      <c r="A53" s="4"/>
    </row>
    <row r="54" spans="1:1" x14ac:dyDescent="0.2">
      <c r="A54" s="4"/>
    </row>
    <row r="55" spans="1:1" x14ac:dyDescent="0.2">
      <c r="A55" s="4"/>
    </row>
    <row r="56" spans="1:1" x14ac:dyDescent="0.2">
      <c r="A56" s="4"/>
    </row>
    <row r="57" spans="1:1" x14ac:dyDescent="0.2">
      <c r="A57" s="4"/>
    </row>
    <row r="58" spans="1:1" x14ac:dyDescent="0.2">
      <c r="A58" s="4"/>
    </row>
    <row r="59" spans="1:1" x14ac:dyDescent="0.2">
      <c r="A59" s="4"/>
    </row>
    <row r="60" spans="1:1" x14ac:dyDescent="0.2">
      <c r="A60" s="4"/>
    </row>
    <row r="61" spans="1:1" x14ac:dyDescent="0.2">
      <c r="A61" s="4"/>
    </row>
    <row r="62" spans="1:1" x14ac:dyDescent="0.2">
      <c r="A62" s="4"/>
    </row>
    <row r="63" spans="1:1" x14ac:dyDescent="0.2">
      <c r="A63" s="4"/>
    </row>
    <row r="64" spans="1:1" x14ac:dyDescent="0.2">
      <c r="A64" s="4"/>
    </row>
    <row r="65" spans="1:1" x14ac:dyDescent="0.2">
      <c r="A65" s="4"/>
    </row>
    <row r="66" spans="1:1" x14ac:dyDescent="0.2">
      <c r="A66" s="4"/>
    </row>
    <row r="67" spans="1:1" x14ac:dyDescent="0.2">
      <c r="A67" s="4"/>
    </row>
    <row r="68" spans="1:1" x14ac:dyDescent="0.2">
      <c r="A68" s="4"/>
    </row>
    <row r="69" spans="1:1" x14ac:dyDescent="0.2">
      <c r="A69" s="4"/>
    </row>
    <row r="70" spans="1:1" x14ac:dyDescent="0.2">
      <c r="A70" s="4"/>
    </row>
    <row r="71" spans="1:1" x14ac:dyDescent="0.2">
      <c r="A71" s="4"/>
    </row>
    <row r="72" spans="1:1" x14ac:dyDescent="0.2">
      <c r="A72" s="4"/>
    </row>
    <row r="73" spans="1:1" x14ac:dyDescent="0.2">
      <c r="A73" s="4"/>
    </row>
    <row r="74" spans="1:1" x14ac:dyDescent="0.2">
      <c r="A74" s="4"/>
    </row>
    <row r="75" spans="1:1" x14ac:dyDescent="0.2">
      <c r="A75" s="4"/>
    </row>
    <row r="76" spans="1:1" x14ac:dyDescent="0.2">
      <c r="A76" s="4"/>
    </row>
    <row r="77" spans="1:1" x14ac:dyDescent="0.2">
      <c r="A77" s="4"/>
    </row>
    <row r="78" spans="1:1" x14ac:dyDescent="0.2">
      <c r="A78" s="4"/>
    </row>
    <row r="79" spans="1:1" x14ac:dyDescent="0.2">
      <c r="A79" s="4"/>
    </row>
    <row r="80" spans="1:1" x14ac:dyDescent="0.2">
      <c r="A80" s="4"/>
    </row>
    <row r="81" spans="1:5" x14ac:dyDescent="0.2">
      <c r="A81" s="4"/>
    </row>
    <row r="82" spans="1:5" x14ac:dyDescent="0.2">
      <c r="A82" s="4"/>
    </row>
    <row r="83" spans="1:5" x14ac:dyDescent="0.2">
      <c r="A83" s="4"/>
    </row>
    <row r="84" spans="1:5" x14ac:dyDescent="0.2">
      <c r="A84" s="4"/>
    </row>
    <row r="85" spans="1:5" x14ac:dyDescent="0.2">
      <c r="A85" s="4"/>
    </row>
    <row r="86" spans="1:5" x14ac:dyDescent="0.2">
      <c r="A86" s="4"/>
    </row>
    <row r="87" spans="1:5" hidden="1" x14ac:dyDescent="0.2">
      <c r="A87" s="4"/>
      <c r="E87" s="4"/>
    </row>
  </sheetData>
  <mergeCells count="6">
    <mergeCell ref="A2:F2"/>
    <mergeCell ref="J17:L20"/>
    <mergeCell ref="J33:L33"/>
    <mergeCell ref="I7:L7"/>
    <mergeCell ref="I9:L9"/>
    <mergeCell ref="I11:L11"/>
  </mergeCells>
  <phoneticPr fontId="0" type="noConversion"/>
  <pageMargins left="0.19685039370078741" right="0.74803149606299213" top="0.98425196850393704" bottom="7.874015748031496E-2" header="0" footer="0"/>
  <pageSetup scale="75" orientation="landscape" blackAndWhite="1" horizontalDpi="4294967294" verticalDpi="4294967294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"/>
  <sheetViews>
    <sheetView showGridLines="0" zoomScale="90" zoomScaleNormal="90" zoomScaleSheetLayoutView="100" zoomScalePageLayoutView="90" workbookViewId="0">
      <pane ySplit="2" topLeftCell="A7" activePane="bottomLeft" state="frozen"/>
      <selection sqref="A1:F1"/>
      <selection pane="bottomLeft" activeCell="A18" sqref="A18"/>
    </sheetView>
  </sheetViews>
  <sheetFormatPr baseColWidth="10" defaultColWidth="11.42578125" defaultRowHeight="12.75" x14ac:dyDescent="0.2"/>
  <cols>
    <col min="1" max="1" width="21.7109375" bestFit="1" customWidth="1"/>
    <col min="2" max="2" width="77.5703125" bestFit="1" customWidth="1"/>
    <col min="3" max="3" width="39" bestFit="1" customWidth="1"/>
    <col min="4" max="4" width="40.140625" bestFit="1" customWidth="1"/>
    <col min="5" max="5" width="8.140625" customWidth="1"/>
    <col min="6" max="6" width="33.28515625" style="1" bestFit="1" customWidth="1"/>
    <col min="7" max="7" width="11.42578125" style="33" hidden="1" customWidth="1"/>
    <col min="8" max="8" width="13.28515625" style="41" hidden="1" customWidth="1"/>
    <col min="9" max="9" width="16.7109375" style="278" bestFit="1" customWidth="1"/>
    <col min="10" max="10" width="20.85546875" bestFit="1" customWidth="1"/>
    <col min="11" max="11" width="19.28515625" bestFit="1" customWidth="1"/>
    <col min="12" max="12" width="14.85546875" bestFit="1" customWidth="1"/>
  </cols>
  <sheetData>
    <row r="1" spans="1:13" ht="13.5" thickBot="1" x14ac:dyDescent="0.25">
      <c r="B1" s="584"/>
      <c r="I1" s="318"/>
      <c r="J1">
        <v>1000000</v>
      </c>
      <c r="K1" s="231"/>
      <c r="L1" s="231"/>
    </row>
    <row r="2" spans="1:13" s="24" customFormat="1" ht="20.100000000000001" customHeight="1" thickBot="1" x14ac:dyDescent="0.25">
      <c r="A2" s="650" t="s">
        <v>493</v>
      </c>
      <c r="B2" s="651"/>
      <c r="C2" s="651"/>
      <c r="D2" s="651"/>
      <c r="E2" s="651"/>
      <c r="F2" s="652"/>
      <c r="G2" s="46" t="s">
        <v>196</v>
      </c>
      <c r="H2" s="47" t="s">
        <v>199</v>
      </c>
      <c r="I2" s="317"/>
      <c r="J2" s="319"/>
      <c r="K2" s="319"/>
      <c r="L2" s="319"/>
      <c r="M2" s="61"/>
    </row>
    <row r="3" spans="1:13" s="8" customFormat="1" ht="15.75" customHeight="1" thickBot="1" x14ac:dyDescent="0.25">
      <c r="A3" s="269" t="s">
        <v>7</v>
      </c>
      <c r="B3" s="53" t="s">
        <v>8</v>
      </c>
      <c r="C3" s="53" t="s">
        <v>9</v>
      </c>
      <c r="D3" s="53" t="s">
        <v>10</v>
      </c>
      <c r="E3" s="53" t="s">
        <v>52</v>
      </c>
      <c r="F3" s="53" t="s">
        <v>202</v>
      </c>
      <c r="G3" s="65"/>
      <c r="H3" s="66"/>
      <c r="I3" s="724" t="s">
        <v>357</v>
      </c>
      <c r="J3" s="174" t="s">
        <v>337</v>
      </c>
      <c r="K3" s="174" t="s">
        <v>338</v>
      </c>
      <c r="L3" s="174" t="s">
        <v>339</v>
      </c>
    </row>
    <row r="4" spans="1:13" s="6" customFormat="1" ht="15.75" customHeight="1" x14ac:dyDescent="0.2">
      <c r="A4" s="126" t="s">
        <v>3</v>
      </c>
      <c r="B4" s="563" t="s">
        <v>457</v>
      </c>
      <c r="C4" s="587" t="s">
        <v>49</v>
      </c>
      <c r="D4" s="176" t="s">
        <v>427</v>
      </c>
      <c r="E4" s="620">
        <v>2016</v>
      </c>
      <c r="F4" s="20" t="s">
        <v>526</v>
      </c>
      <c r="G4" s="70"/>
      <c r="H4" s="62"/>
      <c r="I4" s="296">
        <v>24.5</v>
      </c>
      <c r="J4" s="607">
        <f t="shared" ref="J4" si="0">I4*J$1</f>
        <v>24500000</v>
      </c>
      <c r="K4" s="206">
        <f t="shared" ref="K4" si="1">J4*0.65</f>
        <v>15925000</v>
      </c>
      <c r="L4" s="129">
        <f t="shared" ref="L4" si="2">J4*0.4</f>
        <v>9800000</v>
      </c>
    </row>
    <row r="5" spans="1:13" ht="15.75" customHeight="1" x14ac:dyDescent="0.2">
      <c r="A5" s="126"/>
      <c r="B5" s="88" t="s">
        <v>193</v>
      </c>
      <c r="C5" s="146" t="s">
        <v>12</v>
      </c>
      <c r="D5" s="88" t="s">
        <v>257</v>
      </c>
      <c r="E5" s="93">
        <v>2012</v>
      </c>
      <c r="F5" s="89" t="s">
        <v>240</v>
      </c>
      <c r="G5" s="74">
        <v>51985</v>
      </c>
      <c r="H5" s="58">
        <v>9782218951985</v>
      </c>
      <c r="I5" s="294">
        <v>8.6999999999999993</v>
      </c>
      <c r="J5" s="566">
        <f t="shared" ref="J5:J13" si="3">I5*J$1</f>
        <v>8700000</v>
      </c>
      <c r="K5" s="128">
        <f t="shared" ref="K5:K22" si="4">J5*0.65</f>
        <v>5655000</v>
      </c>
      <c r="L5" s="129">
        <f t="shared" ref="L5:L13" si="5">J5*0.4</f>
        <v>3480000</v>
      </c>
    </row>
    <row r="6" spans="1:13" ht="15.75" customHeight="1" x14ac:dyDescent="0.2">
      <c r="A6" s="126"/>
      <c r="B6" s="88" t="s">
        <v>303</v>
      </c>
      <c r="C6" s="146" t="s">
        <v>261</v>
      </c>
      <c r="D6" s="88" t="s">
        <v>257</v>
      </c>
      <c r="E6" s="93">
        <v>2015</v>
      </c>
      <c r="F6" s="89" t="s">
        <v>348</v>
      </c>
      <c r="G6" s="71"/>
      <c r="H6" s="60"/>
      <c r="I6" s="294">
        <v>13</v>
      </c>
      <c r="J6" s="566">
        <f t="shared" si="3"/>
        <v>13000000</v>
      </c>
      <c r="K6" s="128">
        <f t="shared" si="4"/>
        <v>8450000</v>
      </c>
      <c r="L6" s="129">
        <f t="shared" si="5"/>
        <v>5200000</v>
      </c>
    </row>
    <row r="7" spans="1:13" s="24" customFormat="1" ht="15.75" customHeight="1" x14ac:dyDescent="0.2">
      <c r="A7" s="544"/>
      <c r="B7" s="88" t="s">
        <v>462</v>
      </c>
      <c r="C7" s="146" t="s">
        <v>463</v>
      </c>
      <c r="D7" s="88" t="s">
        <v>464</v>
      </c>
      <c r="E7" s="93">
        <v>2003</v>
      </c>
      <c r="F7" s="89" t="s">
        <v>465</v>
      </c>
      <c r="G7" s="74">
        <v>78485</v>
      </c>
      <c r="H7" s="58">
        <v>9782011678485</v>
      </c>
      <c r="I7" s="294">
        <v>3.5</v>
      </c>
      <c r="J7" s="566">
        <f t="shared" ref="J7:J9" si="6">I7*J$1</f>
        <v>3500000</v>
      </c>
      <c r="K7" s="128">
        <f t="shared" ref="K7:K9" si="7">J7*0.65</f>
        <v>2275000</v>
      </c>
      <c r="L7" s="129">
        <f t="shared" ref="L7:L9" si="8">J7*0.4</f>
        <v>1400000</v>
      </c>
    </row>
    <row r="8" spans="1:13" s="24" customFormat="1" ht="15.75" customHeight="1" x14ac:dyDescent="0.2">
      <c r="A8" s="544"/>
      <c r="B8" s="88" t="s">
        <v>466</v>
      </c>
      <c r="C8" s="146" t="s">
        <v>467</v>
      </c>
      <c r="D8" s="88" t="s">
        <v>376</v>
      </c>
      <c r="E8" s="93">
        <v>2013</v>
      </c>
      <c r="F8" s="93" t="s">
        <v>468</v>
      </c>
      <c r="G8" s="71"/>
      <c r="H8" s="60"/>
      <c r="I8" s="294">
        <v>4.9000000000000004</v>
      </c>
      <c r="J8" s="566">
        <f t="shared" si="6"/>
        <v>4900000</v>
      </c>
      <c r="K8" s="128">
        <f t="shared" si="7"/>
        <v>3185000</v>
      </c>
      <c r="L8" s="129">
        <f t="shared" si="8"/>
        <v>1960000</v>
      </c>
    </row>
    <row r="9" spans="1:13" s="6" customFormat="1" x14ac:dyDescent="0.2">
      <c r="A9" s="544"/>
      <c r="B9" s="88" t="s">
        <v>262</v>
      </c>
      <c r="C9" s="146" t="s">
        <v>66</v>
      </c>
      <c r="D9" s="88" t="s">
        <v>151</v>
      </c>
      <c r="E9" s="93">
        <v>1999</v>
      </c>
      <c r="F9" s="89" t="s">
        <v>497</v>
      </c>
      <c r="G9" s="75"/>
      <c r="H9" s="67"/>
      <c r="I9" s="293">
        <v>3</v>
      </c>
      <c r="J9" s="566">
        <f t="shared" si="6"/>
        <v>3000000</v>
      </c>
      <c r="K9" s="128">
        <f t="shared" si="7"/>
        <v>1950000</v>
      </c>
      <c r="L9" s="129">
        <f t="shared" si="8"/>
        <v>1200000</v>
      </c>
    </row>
    <row r="10" spans="1:13" ht="15.75" customHeight="1" x14ac:dyDescent="0.2">
      <c r="A10" s="544"/>
      <c r="B10" s="88" t="s">
        <v>152</v>
      </c>
      <c r="C10" s="146" t="s">
        <v>154</v>
      </c>
      <c r="D10" s="88" t="s">
        <v>153</v>
      </c>
      <c r="E10" s="93">
        <v>2008</v>
      </c>
      <c r="F10" s="93" t="s">
        <v>256</v>
      </c>
      <c r="G10" s="74"/>
      <c r="H10" s="58"/>
      <c r="I10" s="294">
        <v>3.99</v>
      </c>
      <c r="J10" s="566">
        <f t="shared" si="3"/>
        <v>3990000</v>
      </c>
      <c r="K10" s="128">
        <f t="shared" si="4"/>
        <v>2593500</v>
      </c>
      <c r="L10" s="129">
        <f t="shared" si="5"/>
        <v>1596000</v>
      </c>
    </row>
    <row r="11" spans="1:13" s="12" customFormat="1" ht="15.75" customHeight="1" x14ac:dyDescent="0.2">
      <c r="A11" s="544"/>
      <c r="B11" s="88" t="s">
        <v>469</v>
      </c>
      <c r="C11" s="146" t="s">
        <v>470</v>
      </c>
      <c r="D11" s="88" t="s">
        <v>471</v>
      </c>
      <c r="E11" s="93">
        <v>2018</v>
      </c>
      <c r="F11" s="93" t="s">
        <v>498</v>
      </c>
      <c r="G11" s="55"/>
      <c r="H11" s="683"/>
      <c r="I11" s="684">
        <v>3</v>
      </c>
      <c r="J11" s="685">
        <f t="shared" si="3"/>
        <v>3000000</v>
      </c>
      <c r="K11" s="686">
        <f t="shared" si="4"/>
        <v>1950000</v>
      </c>
      <c r="L11" s="687">
        <f t="shared" si="5"/>
        <v>1200000</v>
      </c>
    </row>
    <row r="12" spans="1:13" ht="15.75" customHeight="1" x14ac:dyDescent="0.2">
      <c r="A12" s="544"/>
      <c r="B12" s="94" t="s">
        <v>472</v>
      </c>
      <c r="C12" s="228" t="s">
        <v>445</v>
      </c>
      <c r="D12" s="94" t="s">
        <v>473</v>
      </c>
      <c r="E12" s="131">
        <v>2012</v>
      </c>
      <c r="F12" s="131" t="s">
        <v>474</v>
      </c>
      <c r="G12" s="133"/>
      <c r="H12" s="134"/>
      <c r="I12" s="726" t="s">
        <v>340</v>
      </c>
      <c r="J12" s="727"/>
      <c r="K12" s="727"/>
      <c r="L12" s="728"/>
    </row>
    <row r="13" spans="1:13" ht="16.5" customHeight="1" x14ac:dyDescent="0.2">
      <c r="A13" s="9"/>
      <c r="B13" s="94" t="s">
        <v>475</v>
      </c>
      <c r="C13" s="228" t="s">
        <v>476</v>
      </c>
      <c r="D13" s="94" t="s">
        <v>477</v>
      </c>
      <c r="E13" s="131">
        <v>1999</v>
      </c>
      <c r="F13" s="131" t="s">
        <v>478</v>
      </c>
      <c r="G13" s="133"/>
      <c r="H13" s="134"/>
      <c r="I13" s="726" t="s">
        <v>340</v>
      </c>
      <c r="J13" s="727"/>
      <c r="K13" s="727"/>
      <c r="L13" s="728"/>
    </row>
    <row r="14" spans="1:13" ht="15.75" hidden="1" customHeight="1" x14ac:dyDescent="0.2">
      <c r="A14" s="132"/>
      <c r="B14" s="248"/>
      <c r="C14" s="562"/>
      <c r="D14" s="88"/>
      <c r="E14" s="309"/>
      <c r="F14" s="303"/>
      <c r="G14" s="74"/>
      <c r="H14" s="58"/>
      <c r="I14" s="294">
        <v>16.36</v>
      </c>
      <c r="J14" s="566">
        <f t="shared" ref="J14:J17" si="9">I14*J$1</f>
        <v>16360000</v>
      </c>
      <c r="K14" s="128">
        <f t="shared" si="4"/>
        <v>10634000</v>
      </c>
      <c r="L14" s="129">
        <f t="shared" ref="L14:L20" si="10">J14*0.4</f>
        <v>6544000</v>
      </c>
    </row>
    <row r="15" spans="1:13" ht="15.75" customHeight="1" x14ac:dyDescent="0.2">
      <c r="A15" s="136" t="s">
        <v>31</v>
      </c>
      <c r="B15" s="88" t="s">
        <v>458</v>
      </c>
      <c r="C15" s="146" t="s">
        <v>12</v>
      </c>
      <c r="D15" s="88" t="s">
        <v>433</v>
      </c>
      <c r="E15" s="93">
        <v>2016</v>
      </c>
      <c r="F15" s="550"/>
      <c r="G15" s="71"/>
      <c r="H15" s="60"/>
      <c r="I15" s="540"/>
      <c r="J15" s="564"/>
      <c r="K15" s="540"/>
      <c r="L15" s="565"/>
    </row>
    <row r="16" spans="1:13" ht="15.75" customHeight="1" x14ac:dyDescent="0.2">
      <c r="A16" s="132"/>
      <c r="B16" s="88" t="s">
        <v>148</v>
      </c>
      <c r="C16" s="146" t="s">
        <v>12</v>
      </c>
      <c r="D16" s="88" t="s">
        <v>149</v>
      </c>
      <c r="E16" s="93">
        <v>2011</v>
      </c>
      <c r="F16" s="93" t="s">
        <v>247</v>
      </c>
      <c r="G16" s="74"/>
      <c r="H16" s="58"/>
      <c r="I16" s="294">
        <v>4.47</v>
      </c>
      <c r="J16" s="566">
        <f t="shared" si="9"/>
        <v>4470000</v>
      </c>
      <c r="K16" s="128">
        <f t="shared" si="4"/>
        <v>2905500</v>
      </c>
      <c r="L16" s="129">
        <f t="shared" si="10"/>
        <v>1788000</v>
      </c>
    </row>
    <row r="17" spans="1:13" ht="15.75" customHeight="1" x14ac:dyDescent="0.2">
      <c r="A17" s="136" t="s">
        <v>32</v>
      </c>
      <c r="B17" s="88" t="s">
        <v>459</v>
      </c>
      <c r="C17" s="146" t="s">
        <v>28</v>
      </c>
      <c r="D17" s="88" t="s">
        <v>460</v>
      </c>
      <c r="E17" s="93">
        <v>2015</v>
      </c>
      <c r="F17" s="93" t="s">
        <v>461</v>
      </c>
      <c r="G17" s="74"/>
      <c r="H17" s="58"/>
      <c r="I17" s="294"/>
      <c r="J17" s="566">
        <f t="shared" si="9"/>
        <v>0</v>
      </c>
      <c r="K17" s="128">
        <f t="shared" si="4"/>
        <v>0</v>
      </c>
      <c r="L17" s="129">
        <f t="shared" si="10"/>
        <v>0</v>
      </c>
    </row>
    <row r="18" spans="1:13" ht="61.5" customHeight="1" x14ac:dyDescent="0.2">
      <c r="A18" s="561" t="s">
        <v>342</v>
      </c>
      <c r="B18" s="546" t="s">
        <v>346</v>
      </c>
      <c r="C18" s="155"/>
      <c r="D18" s="106"/>
      <c r="E18" s="106"/>
      <c r="F18" s="106"/>
      <c r="G18" s="74"/>
      <c r="H18" s="58"/>
      <c r="I18" s="294"/>
      <c r="J18" s="566"/>
      <c r="K18" s="128"/>
      <c r="L18" s="129"/>
    </row>
    <row r="19" spans="1:13" ht="15.75" customHeight="1" x14ac:dyDescent="0.2">
      <c r="A19" s="132" t="s">
        <v>33</v>
      </c>
      <c r="B19" s="88" t="s">
        <v>64</v>
      </c>
      <c r="C19" s="146" t="s">
        <v>15</v>
      </c>
      <c r="D19" s="88" t="s">
        <v>65</v>
      </c>
      <c r="E19" s="93">
        <v>2011</v>
      </c>
      <c r="F19" s="560" t="s">
        <v>290</v>
      </c>
      <c r="G19" s="139"/>
      <c r="H19" s="140"/>
      <c r="I19" s="296">
        <v>3</v>
      </c>
      <c r="J19" s="566"/>
      <c r="K19" s="128"/>
      <c r="L19" s="129"/>
    </row>
    <row r="20" spans="1:13" ht="15.75" customHeight="1" x14ac:dyDescent="0.2">
      <c r="A20" s="126" t="s">
        <v>37</v>
      </c>
      <c r="B20" s="88" t="s">
        <v>359</v>
      </c>
      <c r="C20" s="163" t="s">
        <v>360</v>
      </c>
      <c r="D20" s="88" t="s">
        <v>361</v>
      </c>
      <c r="E20" s="93">
        <v>2017</v>
      </c>
      <c r="F20" s="89" t="s">
        <v>362</v>
      </c>
      <c r="G20" s="139"/>
      <c r="H20" s="140"/>
      <c r="I20" s="296">
        <v>25.9</v>
      </c>
      <c r="J20" s="566"/>
      <c r="K20" s="128"/>
      <c r="L20" s="129">
        <f t="shared" si="10"/>
        <v>0</v>
      </c>
    </row>
    <row r="21" spans="1:13" ht="20.25" customHeight="1" x14ac:dyDescent="0.2">
      <c r="A21" s="136" t="s">
        <v>34</v>
      </c>
      <c r="B21" s="88" t="s">
        <v>285</v>
      </c>
      <c r="C21" s="163" t="s">
        <v>264</v>
      </c>
      <c r="D21" s="88" t="s">
        <v>283</v>
      </c>
      <c r="E21" s="93">
        <v>2009</v>
      </c>
      <c r="F21" s="93" t="s">
        <v>284</v>
      </c>
      <c r="G21" s="520"/>
      <c r="H21" s="520"/>
      <c r="I21" s="594">
        <v>3.52</v>
      </c>
      <c r="J21" s="595"/>
      <c r="K21" s="594"/>
      <c r="L21" s="596"/>
      <c r="M21" s="77"/>
    </row>
    <row r="22" spans="1:13" ht="15.75" customHeight="1" thickBot="1" x14ac:dyDescent="0.25">
      <c r="A22" s="132"/>
      <c r="B22" s="88" t="s">
        <v>286</v>
      </c>
      <c r="C22" s="88" t="s">
        <v>264</v>
      </c>
      <c r="D22" s="88" t="s">
        <v>287</v>
      </c>
      <c r="E22" s="93">
        <v>2009</v>
      </c>
      <c r="F22" s="93" t="s">
        <v>288</v>
      </c>
      <c r="G22" s="118"/>
      <c r="H22" s="118"/>
      <c r="I22" s="293">
        <v>12.4</v>
      </c>
      <c r="J22" s="351">
        <f>I22*J$1</f>
        <v>12400000</v>
      </c>
      <c r="K22" s="172">
        <f t="shared" si="4"/>
        <v>8060000</v>
      </c>
      <c r="L22" s="267">
        <f>J22*0.4</f>
        <v>4960000</v>
      </c>
    </row>
    <row r="23" spans="1:13" ht="15.75" customHeight="1" x14ac:dyDescent="0.2">
      <c r="A23" s="97" t="s">
        <v>19</v>
      </c>
      <c r="B23" s="305" t="s">
        <v>363</v>
      </c>
      <c r="C23" s="88"/>
      <c r="D23" s="109"/>
      <c r="E23" s="93"/>
      <c r="F23" s="93"/>
      <c r="G23" s="24"/>
      <c r="H23" s="24"/>
      <c r="I23" s="294"/>
      <c r="J23" s="63"/>
      <c r="K23" s="63"/>
      <c r="L23" s="63"/>
    </row>
    <row r="24" spans="1:13" ht="15.75" customHeight="1" x14ac:dyDescent="0.2">
      <c r="A24" s="126" t="s">
        <v>0</v>
      </c>
      <c r="B24" s="305" t="s">
        <v>363</v>
      </c>
      <c r="C24" s="88"/>
      <c r="D24" s="109"/>
      <c r="E24" s="93"/>
      <c r="F24" s="93"/>
      <c r="G24" s="24"/>
      <c r="H24" s="24"/>
      <c r="I24" s="294"/>
      <c r="J24" s="598"/>
      <c r="K24" s="598"/>
      <c r="L24" s="63"/>
    </row>
    <row r="25" spans="1:13" ht="15.75" customHeight="1" thickBot="1" x14ac:dyDescent="0.25">
      <c r="A25" s="110" t="s">
        <v>365</v>
      </c>
      <c r="B25" s="164" t="s">
        <v>195</v>
      </c>
      <c r="C25" s="88"/>
      <c r="D25" s="88"/>
      <c r="E25" s="93"/>
      <c r="F25" s="93" t="s">
        <v>341</v>
      </c>
      <c r="G25" s="24"/>
      <c r="H25" s="24"/>
      <c r="I25" s="291">
        <v>5.5</v>
      </c>
      <c r="J25" s="597"/>
      <c r="K25" s="597"/>
      <c r="L25" s="597"/>
    </row>
    <row r="26" spans="1:13" ht="15.75" customHeight="1" x14ac:dyDescent="0.2">
      <c r="A26" s="91" t="s">
        <v>364</v>
      </c>
      <c r="B26" s="141" t="s">
        <v>366</v>
      </c>
      <c r="C26" s="104"/>
      <c r="D26" s="178"/>
      <c r="E26" s="521" t="s">
        <v>347</v>
      </c>
      <c r="F26" s="688"/>
      <c r="G26" s="24"/>
      <c r="H26" s="24"/>
      <c r="I26" s="689"/>
      <c r="J26" s="24"/>
      <c r="K26" s="24"/>
      <c r="L26" s="24"/>
    </row>
    <row r="27" spans="1:13" ht="15.75" customHeight="1" x14ac:dyDescent="0.2">
      <c r="A27" s="97" t="s">
        <v>84</v>
      </c>
      <c r="B27" s="88" t="s">
        <v>86</v>
      </c>
      <c r="C27" s="88" t="s">
        <v>28</v>
      </c>
      <c r="D27" s="88" t="s">
        <v>85</v>
      </c>
      <c r="E27" s="102">
        <v>2013</v>
      </c>
      <c r="F27" s="111" t="s">
        <v>289</v>
      </c>
      <c r="G27" s="24"/>
      <c r="H27" s="24"/>
      <c r="I27" s="282"/>
      <c r="J27" s="24"/>
      <c r="K27" s="24"/>
      <c r="L27" s="24"/>
    </row>
    <row r="28" spans="1:13" ht="18.75" customHeight="1" x14ac:dyDescent="0.2">
      <c r="A28" s="99" t="s">
        <v>46</v>
      </c>
      <c r="B28" s="158" t="s">
        <v>167</v>
      </c>
      <c r="C28" s="158"/>
      <c r="D28" s="158"/>
      <c r="E28" s="168"/>
      <c r="F28" s="147"/>
      <c r="G28" s="24"/>
      <c r="H28" s="24"/>
      <c r="I28" s="282"/>
      <c r="J28" s="24"/>
      <c r="K28" s="24"/>
      <c r="L28" s="24"/>
    </row>
    <row r="29" spans="1:13" ht="18.75" customHeight="1" x14ac:dyDescent="0.2">
      <c r="A29" s="148" t="s">
        <v>43</v>
      </c>
      <c r="B29" s="149" t="s">
        <v>4</v>
      </c>
      <c r="C29" s="149"/>
      <c r="D29" s="149"/>
      <c r="E29" s="149"/>
      <c r="F29" s="150"/>
      <c r="G29" s="37">
        <v>9591</v>
      </c>
      <c r="H29" s="42">
        <v>9782091609591</v>
      </c>
      <c r="I29" s="285"/>
      <c r="J29" s="17"/>
      <c r="K29" s="157"/>
      <c r="L29" s="24"/>
    </row>
    <row r="30" spans="1:13" ht="18.75" customHeight="1" x14ac:dyDescent="0.2">
      <c r="A30" s="151"/>
      <c r="B30" s="61" t="s">
        <v>5</v>
      </c>
      <c r="C30" s="61"/>
      <c r="D30" s="61"/>
      <c r="E30" s="61"/>
      <c r="F30" s="68"/>
      <c r="G30" s="34"/>
      <c r="H30" s="39"/>
      <c r="I30" s="282"/>
      <c r="J30" s="24"/>
      <c r="K30" s="24"/>
      <c r="L30" s="24"/>
    </row>
    <row r="31" spans="1:13" ht="18.75" customHeight="1" x14ac:dyDescent="0.2">
      <c r="A31" s="57"/>
      <c r="B31" s="61" t="s">
        <v>6</v>
      </c>
      <c r="C31" s="61"/>
      <c r="D31" s="61"/>
      <c r="E31" s="61"/>
      <c r="F31" s="68"/>
      <c r="G31" s="34"/>
      <c r="H31" s="39"/>
      <c r="I31" s="282"/>
      <c r="J31" s="24"/>
      <c r="K31" s="24"/>
      <c r="L31" s="24"/>
    </row>
    <row r="32" spans="1:13" ht="18.75" customHeight="1" x14ac:dyDescent="0.2">
      <c r="A32" s="57"/>
      <c r="B32" s="61" t="s">
        <v>47</v>
      </c>
      <c r="C32" s="61"/>
      <c r="D32" s="61"/>
      <c r="E32" s="61"/>
      <c r="F32" s="68"/>
      <c r="G32" s="34"/>
      <c r="H32" s="39"/>
      <c r="I32" s="282"/>
      <c r="J32" s="24"/>
      <c r="K32" s="24"/>
      <c r="L32" s="24"/>
    </row>
    <row r="33" spans="1:6" ht="18.75" customHeight="1" x14ac:dyDescent="0.2">
      <c r="A33" s="152"/>
      <c r="B33" s="153" t="s">
        <v>145</v>
      </c>
      <c r="C33" s="153"/>
      <c r="D33" s="153"/>
      <c r="E33" s="153"/>
      <c r="F33" s="154"/>
    </row>
    <row r="34" spans="1:6" ht="15.75" customHeight="1" x14ac:dyDescent="0.2">
      <c r="A34" s="98" t="s">
        <v>140</v>
      </c>
      <c r="B34" s="155" t="s">
        <v>138</v>
      </c>
      <c r="C34" s="155"/>
      <c r="D34" s="155"/>
      <c r="E34" s="105"/>
      <c r="F34" s="156"/>
    </row>
    <row r="35" spans="1:6" ht="15.75" customHeight="1" x14ac:dyDescent="0.2">
      <c r="A35" s="152"/>
      <c r="B35" s="158" t="s">
        <v>139</v>
      </c>
      <c r="C35" s="158"/>
      <c r="D35" s="159"/>
      <c r="E35" s="101"/>
      <c r="F35" s="160"/>
    </row>
    <row r="36" spans="1:6" ht="15.75" customHeight="1" x14ac:dyDescent="0.2">
      <c r="A36" s="86" t="s">
        <v>22</v>
      </c>
      <c r="B36" s="55" t="s">
        <v>23</v>
      </c>
      <c r="C36" s="61"/>
      <c r="D36" s="61"/>
      <c r="E36" s="61"/>
      <c r="F36" s="68"/>
    </row>
    <row r="37" spans="1:6" ht="15.75" customHeight="1" thickBot="1" x14ac:dyDescent="0.25">
      <c r="A37" s="161"/>
      <c r="B37" s="83" t="s">
        <v>24</v>
      </c>
      <c r="C37" s="118"/>
      <c r="D37" s="118"/>
      <c r="E37" s="118"/>
      <c r="F37" s="162"/>
    </row>
    <row r="38" spans="1:6" ht="15.75" customHeight="1" x14ac:dyDescent="0.2"/>
    <row r="40" spans="1:6" ht="12.75" hidden="1" customHeight="1" x14ac:dyDescent="0.2"/>
  </sheetData>
  <mergeCells count="3">
    <mergeCell ref="A2:F2"/>
    <mergeCell ref="I12:L12"/>
    <mergeCell ref="I13:L13"/>
  </mergeCells>
  <phoneticPr fontId="0" type="noConversion"/>
  <pageMargins left="0.19685039370078741" right="0.74803149606299213" top="0.98425196850393704" bottom="7.874015748031496E-2" header="0" footer="0"/>
  <pageSetup scale="75" orientation="landscape" blackAndWhite="1" horizontalDpi="4294967294" verticalDpi="429496729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11</vt:i4>
      </vt:variant>
    </vt:vector>
  </HeadingPairs>
  <TitlesOfParts>
    <vt:vector size="22" baseType="lpstr">
      <vt:lpstr>Term-L</vt:lpstr>
      <vt:lpstr>Term-ES</vt:lpstr>
      <vt:lpstr>Term-S</vt:lpstr>
      <vt:lpstr>1eL</vt:lpstr>
      <vt:lpstr>1eES</vt:lpstr>
      <vt:lpstr> 1eS</vt:lpstr>
      <vt:lpstr> 2de</vt:lpstr>
      <vt:lpstr> 3e </vt:lpstr>
      <vt:lpstr> 4e </vt:lpstr>
      <vt:lpstr> 5e </vt:lpstr>
      <vt:lpstr> 6e</vt:lpstr>
      <vt:lpstr>' 1eS'!Área_de_impresión</vt:lpstr>
      <vt:lpstr>' 2de'!Área_de_impresión</vt:lpstr>
      <vt:lpstr>' 3e '!Área_de_impresión</vt:lpstr>
      <vt:lpstr>' 4e '!Área_de_impresión</vt:lpstr>
      <vt:lpstr>' 5e '!Área_de_impresión</vt:lpstr>
      <vt:lpstr>' 6e'!Área_de_impresión</vt:lpstr>
      <vt:lpstr>'1eES'!Área_de_impresión</vt:lpstr>
      <vt:lpstr>'1eL'!Área_de_impresión</vt:lpstr>
      <vt:lpstr>'Term-ES'!Área_de_impresión</vt:lpstr>
      <vt:lpstr>'Term-L'!Área_de_impresión</vt:lpstr>
      <vt:lpstr>'Term-S'!Área_de_impresión</vt:lpstr>
    </vt:vector>
  </TitlesOfParts>
  <Company>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SF2-CDI</dc:creator>
  <cp:lastModifiedBy>Windows User</cp:lastModifiedBy>
  <cp:lastPrinted>2018-06-14T20:16:57Z</cp:lastPrinted>
  <dcterms:created xsi:type="dcterms:W3CDTF">2000-06-14T14:33:11Z</dcterms:created>
  <dcterms:modified xsi:type="dcterms:W3CDTF">2018-06-19T18:18:45Z</dcterms:modified>
</cp:coreProperties>
</file>